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ec-my.sharepoint.com/personal/dsellers_facilitydynamics_com/Documents/00 - FDE Projects/PEC - Heat Pump Series/2023-10/Day 5 - The Allready All Electric Building/"/>
    </mc:Choice>
  </mc:AlternateContent>
  <xr:revisionPtr revIDLastSave="0" documentId="8_{F33BC2F3-7245-4DDB-B26D-790E475C578D}" xr6:coauthVersionLast="47" xr6:coauthVersionMax="47" xr10:uidLastSave="{00000000-0000-0000-0000-000000000000}"/>
  <bookViews>
    <workbookView xWindow="28680" yWindow="-120" windowWidth="29040" windowHeight="15840" xr2:uid="{FD929F33-8ED9-47C1-A363-3B9934A83AC8}"/>
  </bookViews>
  <sheets>
    <sheet name="Pump head estimate" sheetId="1" r:id="rId1"/>
    <sheet name="The load is the lo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B11" i="2" s="1"/>
  <c r="B6" i="2"/>
  <c r="B7" i="2" s="1"/>
  <c r="F3" i="2"/>
  <c r="B3" i="2"/>
  <c r="C8" i="1"/>
  <c r="B8" i="1"/>
  <c r="C4" i="1"/>
  <c r="B4" i="1"/>
  <c r="C3" i="1"/>
  <c r="B3" i="1"/>
</calcChain>
</file>

<file path=xl/sharedStrings.xml><?xml version="1.0" encoding="utf-8"?>
<sst xmlns="http://schemas.openxmlformats.org/spreadsheetml/2006/main" count="40" uniqueCount="25">
  <si>
    <t>Linear feet of pipe</t>
  </si>
  <si>
    <t>Fittings</t>
  </si>
  <si>
    <t>Heat Exchanger</t>
  </si>
  <si>
    <t>Boiler</t>
  </si>
  <si>
    <t>Most Remote Heat Pump</t>
  </si>
  <si>
    <t>Item</t>
  </si>
  <si>
    <t>Low End</t>
  </si>
  <si>
    <t>Loss, ft.w.c.</t>
  </si>
  <si>
    <t>High End</t>
  </si>
  <si>
    <t>Linear ft</t>
  </si>
  <si>
    <t>Total</t>
  </si>
  <si>
    <t>Load</t>
  </si>
  <si>
    <t>Btu/hr</t>
  </si>
  <si>
    <t>Flow</t>
  </si>
  <si>
    <t>gpm</t>
  </si>
  <si>
    <t xml:space="preserve">Delta t - </t>
  </si>
  <si>
    <t>°F</t>
  </si>
  <si>
    <t xml:space="preserve">Design target - </t>
  </si>
  <si>
    <t>Reality</t>
  </si>
  <si>
    <t>Reduce the flow rate by 20%</t>
  </si>
  <si>
    <t>Rule of Thumb for HVAC piping systems - Fittings are typically another 50%-100% of the head associated with the linear feet of pipe</t>
  </si>
  <si>
    <t>Low</t>
  </si>
  <si>
    <t>High</t>
  </si>
  <si>
    <t>Friction rate - ft.w.c. per 100 ft. of pipe - From Syzer or a pipe friction chart or a rule of thumb</t>
  </si>
  <si>
    <t>Past experience, submittals, contract drawings, observed readings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</si>
</sst>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10</xdr:col>
      <xdr:colOff>459916</xdr:colOff>
      <xdr:row>31</xdr:row>
      <xdr:rowOff>129984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B7C865-E6B1-D4AC-BD5F-DD8C4EE92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0"/>
          <a:ext cx="9365791" cy="513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18</xdr:col>
      <xdr:colOff>631227</xdr:colOff>
      <xdr:row>14</xdr:row>
      <xdr:rowOff>186995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D3510D-0BB1-FAA7-EC08-35423257E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5175" y="0"/>
          <a:ext cx="7746402" cy="3520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68BBF-27B8-4833-B5B3-D35F9C535BFE}">
  <dimension ref="A1:F8"/>
  <sheetViews>
    <sheetView tabSelected="1" workbookViewId="0">
      <selection activeCell="D6" sqref="D6:D7"/>
    </sheetView>
  </sheetViews>
  <sheetFormatPr defaultRowHeight="18.600000000000001" x14ac:dyDescent="0.45"/>
  <cols>
    <col min="1" max="1" width="19.58203125" bestFit="1" customWidth="1"/>
    <col min="2" max="3" width="8.6640625" style="1"/>
  </cols>
  <sheetData>
    <row r="1" spans="1:6" x14ac:dyDescent="0.45">
      <c r="A1" t="s">
        <v>5</v>
      </c>
      <c r="B1" s="2" t="s">
        <v>7</v>
      </c>
      <c r="C1" s="2"/>
      <c r="E1" t="s">
        <v>23</v>
      </c>
    </row>
    <row r="2" spans="1:6" x14ac:dyDescent="0.45">
      <c r="B2" s="1" t="s">
        <v>6</v>
      </c>
      <c r="C2" s="1" t="s">
        <v>8</v>
      </c>
      <c r="D2" s="1" t="s">
        <v>9</v>
      </c>
      <c r="E2" s="1" t="s">
        <v>21</v>
      </c>
      <c r="F2" s="1" t="s">
        <v>22</v>
      </c>
    </row>
    <row r="3" spans="1:6" x14ac:dyDescent="0.45">
      <c r="A3" t="s">
        <v>0</v>
      </c>
      <c r="B3" s="1">
        <f>(D3/100)*E3</f>
        <v>10</v>
      </c>
      <c r="C3" s="1">
        <f>(D3/100)*F3</f>
        <v>20</v>
      </c>
      <c r="D3" s="1">
        <v>500</v>
      </c>
      <c r="E3" s="1">
        <v>2</v>
      </c>
      <c r="F3" s="1">
        <v>4</v>
      </c>
    </row>
    <row r="4" spans="1:6" x14ac:dyDescent="0.45">
      <c r="A4" t="s">
        <v>1</v>
      </c>
      <c r="B4" s="1">
        <f>B3</f>
        <v>10</v>
      </c>
      <c r="C4" s="1">
        <f>C3</f>
        <v>20</v>
      </c>
      <c r="D4" t="s">
        <v>20</v>
      </c>
    </row>
    <row r="5" spans="1:6" x14ac:dyDescent="0.45">
      <c r="A5" t="s">
        <v>2</v>
      </c>
      <c r="B5" s="1">
        <v>10</v>
      </c>
      <c r="C5" s="1">
        <v>20</v>
      </c>
      <c r="D5" t="s">
        <v>24</v>
      </c>
    </row>
    <row r="6" spans="1:6" x14ac:dyDescent="0.45">
      <c r="A6" t="s">
        <v>3</v>
      </c>
      <c r="B6" s="1">
        <v>10</v>
      </c>
      <c r="C6" s="1">
        <v>15</v>
      </c>
      <c r="D6" t="s">
        <v>24</v>
      </c>
    </row>
    <row r="7" spans="1:6" x14ac:dyDescent="0.45">
      <c r="A7" t="s">
        <v>4</v>
      </c>
      <c r="B7" s="1">
        <v>10</v>
      </c>
      <c r="C7" s="1">
        <v>15</v>
      </c>
      <c r="D7" t="s">
        <v>24</v>
      </c>
    </row>
    <row r="8" spans="1:6" x14ac:dyDescent="0.45">
      <c r="A8" t="s">
        <v>10</v>
      </c>
      <c r="B8" s="1">
        <f>SUM(B3:B7)</f>
        <v>50</v>
      </c>
      <c r="C8" s="1">
        <f>SUM(C3:C7)</f>
        <v>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4905-FF3F-46FF-A4AF-A298336B9EFE}">
  <dimension ref="A1:F11"/>
  <sheetViews>
    <sheetView workbookViewId="0">
      <selection activeCell="C17" sqref="C17"/>
    </sheetView>
  </sheetViews>
  <sheetFormatPr defaultRowHeight="18.600000000000001" x14ac:dyDescent="0.45"/>
  <cols>
    <col min="5" max="5" width="13" bestFit="1" customWidth="1"/>
  </cols>
  <sheetData>
    <row r="1" spans="1:6" x14ac:dyDescent="0.45">
      <c r="A1" t="s">
        <v>11</v>
      </c>
      <c r="B1">
        <v>24000</v>
      </c>
      <c r="C1" t="s">
        <v>12</v>
      </c>
      <c r="E1" t="s">
        <v>17</v>
      </c>
      <c r="F1">
        <v>320</v>
      </c>
    </row>
    <row r="2" spans="1:6" x14ac:dyDescent="0.45">
      <c r="A2" t="s">
        <v>13</v>
      </c>
      <c r="B2">
        <v>4</v>
      </c>
      <c r="C2" t="s">
        <v>14</v>
      </c>
      <c r="E2" t="s">
        <v>18</v>
      </c>
      <c r="F2">
        <v>385</v>
      </c>
    </row>
    <row r="3" spans="1:6" x14ac:dyDescent="0.45">
      <c r="A3" t="s">
        <v>15</v>
      </c>
      <c r="B3">
        <f>B1/(500*B2)</f>
        <v>12</v>
      </c>
      <c r="C3" t="s">
        <v>16</v>
      </c>
      <c r="F3">
        <f>F2/F1</f>
        <v>1.203125</v>
      </c>
    </row>
    <row r="4" spans="1:6" x14ac:dyDescent="0.45">
      <c r="A4" t="s">
        <v>19</v>
      </c>
    </row>
    <row r="5" spans="1:6" x14ac:dyDescent="0.45">
      <c r="A5" t="s">
        <v>11</v>
      </c>
      <c r="B5">
        <v>24000</v>
      </c>
      <c r="C5" t="s">
        <v>12</v>
      </c>
    </row>
    <row r="6" spans="1:6" x14ac:dyDescent="0.45">
      <c r="A6" t="s">
        <v>13</v>
      </c>
      <c r="B6">
        <f>4*0.8</f>
        <v>3.2</v>
      </c>
      <c r="C6" t="s">
        <v>14</v>
      </c>
    </row>
    <row r="7" spans="1:6" x14ac:dyDescent="0.45">
      <c r="A7" t="s">
        <v>15</v>
      </c>
      <c r="B7">
        <f>B5/(500*B6)</f>
        <v>15</v>
      </c>
      <c r="C7" t="s">
        <v>16</v>
      </c>
    </row>
    <row r="8" spans="1:6" x14ac:dyDescent="0.45">
      <c r="A8" t="s">
        <v>19</v>
      </c>
    </row>
    <row r="9" spans="1:6" x14ac:dyDescent="0.45">
      <c r="A9" t="s">
        <v>11</v>
      </c>
      <c r="B9">
        <v>12000</v>
      </c>
      <c r="C9" t="s">
        <v>12</v>
      </c>
    </row>
    <row r="10" spans="1:6" x14ac:dyDescent="0.45">
      <c r="A10" t="s">
        <v>13</v>
      </c>
      <c r="B10">
        <f>4*0.8</f>
        <v>3.2</v>
      </c>
      <c r="C10" t="s">
        <v>14</v>
      </c>
    </row>
    <row r="11" spans="1:6" x14ac:dyDescent="0.45">
      <c r="A11" t="s">
        <v>15</v>
      </c>
      <c r="B11">
        <f>B9/(500*B10)</f>
        <v>7.5</v>
      </c>
      <c r="C11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Pump head estimate</vt:lpstr>
      <vt:lpstr>The load is the load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Sellers</dc:creator>
  <cp:lastModifiedBy>David Sellers</cp:lastModifiedBy>
  <dcterms:created xsi:type="dcterms:W3CDTF">2023-10-26T17:07:29Z</dcterms:created>
  <dcterms:modified xsi:type="dcterms:W3CDTF">2023-10-26T20:00:06Z</dcterms:modified>
</cp:coreProperties>
</file>