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D:\FDE Tools\Mixed Air Plenum Testing\"/>
    </mc:Choice>
  </mc:AlternateContent>
  <xr:revisionPtr revIDLastSave="0" documentId="13_ncr:1_{1C70607E-8AFC-4705-9753-8E30A517AFF7}" xr6:coauthVersionLast="40" xr6:coauthVersionMax="40" xr10:uidLastSave="{00000000-0000-0000-0000-000000000000}"/>
  <bookViews>
    <workbookView xWindow="-96" yWindow="-96" windowWidth="23232" windowHeight="12552" xr2:uid="{00000000-000D-0000-FFFF-FFFF00000000}"/>
  </bookViews>
  <sheets>
    <sheet name="Mixed Air Temp Calcs" sheetId="1" r:id="rId1"/>
  </sheets>
  <externalReferences>
    <externalReference r:id="rId2"/>
  </externalReferences>
  <definedNames>
    <definedName name="_xlnm.Print_Area" localSheetId="0">'Mixed Air Temp Calcs'!#REF!</definedName>
    <definedName name="_xlnm.Print_Area">'[1]Example Test 1 Data'!#REF!</definedName>
    <definedName name="_xlnm.Print_Titles" localSheetId="0">'Mixed Air Temp Calcs'!$1:$15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5" i="1" l="1"/>
  <c r="D55" i="1"/>
  <c r="D47" i="1" l="1"/>
  <c r="D46" i="1" s="1"/>
  <c r="D76" i="1"/>
  <c r="D75" i="1"/>
  <c r="D77" i="1" s="1"/>
  <c r="D67" i="1"/>
  <c r="D66" i="1"/>
  <c r="D68" i="1" s="1"/>
  <c r="D56" i="1" l="1"/>
  <c r="D58" i="1" s="1"/>
  <c r="D57" i="1" l="1"/>
  <c r="D48" i="1" l="1"/>
</calcChain>
</file>

<file path=xl/sharedStrings.xml><?xml version="1.0" encoding="utf-8"?>
<sst xmlns="http://schemas.openxmlformats.org/spreadsheetml/2006/main" count="113" uniqueCount="41">
  <si>
    <t>Facility Dynamics Headquarters  - 6760 Alexander Bell Drive,  Suite 200,  Columbia, MD 21046, Phone: (410) 290-0900;  www.facilitydynamics.com</t>
  </si>
  <si>
    <t>Facility Dynamics Satellite Location  - 8560 North Buchanan Avenue,  Portland, Oregon 97203, Phone: ;  www.facilitydynamics.com</t>
  </si>
  <si>
    <t>Engineering Calculation</t>
  </si>
  <si>
    <t>Assumptions</t>
  </si>
  <si>
    <t>Enter appropriate data in the yellow cells in consistent units of measure …</t>
  </si>
  <si>
    <t>… and read the results in the blue cells.</t>
  </si>
  <si>
    <t>Note that the Supply Air Flow is the flow out of the mixed air plenum.</t>
  </si>
  <si>
    <t xml:space="preserve">Outdoor air temperature (OAT)= </t>
  </si>
  <si>
    <t>°F</t>
  </si>
  <si>
    <t xml:space="preserve">Return air temperature (RAT) = </t>
  </si>
  <si>
    <t>cfm</t>
  </si>
  <si>
    <t xml:space="preserve">Outdoor air flow (OA Flow) = </t>
  </si>
  <si>
    <t xml:space="preserve">Mixed air temperature (MAT) = </t>
  </si>
  <si>
    <t xml:space="preserve">Supply flow (SAF) = </t>
  </si>
  <si>
    <t xml:space="preserve">Outdoor air percentage = </t>
  </si>
  <si>
    <t>Any calculation involving mixed air/supply air temperature assumes complete mixing of the two air streams feeding into the process.</t>
  </si>
  <si>
    <t>Supply air temperature and mixed air temperature are used interchangably;  the supply air temperature is the temperature leaving the mixing process.</t>
  </si>
  <si>
    <t>Outdoor percentage based on outdoor air, return air, and supply air temperature</t>
  </si>
  <si>
    <t>Steady Flow Energy Equation</t>
  </si>
  <si>
    <t>On a Rate Basis, Given the Assumptions Listed in 2 Above, the Steady Flow Energy Equation can be Reduced to this Relationship</t>
  </si>
  <si>
    <t>This is simply a special case with the mixed air temperature set to 32°F</t>
  </si>
  <si>
    <t>Outdoor air temperature that results in a specific mixed air temperature of interest</t>
  </si>
  <si>
    <t>Outdoor air temperature that results in a 32°F mixed air temperature</t>
  </si>
  <si>
    <t>This is simply a more general case of the preceeding equation</t>
  </si>
  <si>
    <t xml:space="preserve">Design mixed air temperature (MAT) = </t>
  </si>
  <si>
    <t>Mixed air temperature created by a known outdoor air percentage, a known outdoor air temperature, and a known return air temperature</t>
  </si>
  <si>
    <t>Av8rDAS.Wordpress.Com - Economizers - The Physics of a Mixed Air Plenum</t>
  </si>
  <si>
    <t>These equations are derived from the steady flow energy equation, conservation of mass, the assumption that for an HVAC system, air can be treated as an ideal gas, and the assumption that for an HVAC system, the constant pressure specific heat of air can be assumed to be constant .  See this blog post for more info.</t>
  </si>
  <si>
    <t>(This is the blended fluid stream leaving the node.)</t>
  </si>
  <si>
    <t>Even though these equations were developed in the context of mixed air plenum, they actually could be applied to any node in an HVAC or HVAC utility system where two streams mix.   The only constraint is that the units need to be consistent;  if one flow is a percentage, then they all need to be a percentage;  if one flow is in cubic meters per hour, then they all need to be in cubic meters per hour;  if one temperature is in degrees celsius, then they all need to be in degrees celsius.
For example, they could be used on a double duct box in which case the hot deck and cold deck would take the place of the return air and outdoor air and the blended stream coming out of the box would be the mixed air or supply air.  Or they could be used to understand a fan powered box where the out door air would represent the primary air from the central system, the return air would be the return air entering the terminal unit, and the supply air/mixed air would be the blended air stream.  
On the water side of things, they could be used to predict what is going on where the bypass line in a variable flow primary secondary plant tees into the return line.   If the flow was reversed in the bypass (chiller discharge water recirculating and blending with the plant return) the return air temperature would be analogous to the return water temperature, the outdoor air temperature would be analogous to the return water from the plant, and the supply air/mixed air woudl be analogous to the blended water temperature leaving the tee.</t>
  </si>
  <si>
    <t>(This is the warm fluid stream entering the node.)</t>
  </si>
  <si>
    <t>(This is the cold fluid stream entering the node.)</t>
  </si>
  <si>
    <t xml:space="preserve">Return air flow (RA Flow)  = </t>
  </si>
  <si>
    <r>
      <t xml:space="preserve">Notice:
</t>
    </r>
    <r>
      <rPr>
        <b/>
        <sz val="12"/>
        <color theme="0"/>
        <rFont val="Comic Sans MS"/>
        <family val="4"/>
      </rPr>
      <t>Facility Dynamics Engineering has provided this spreadsheet for educational purposes.   We are fine with you using it as a starting point for your own spreadsheet performing a similar analysis or even using it as is.   But you are using it at your own risk and FDE can not be responsible for the results you generate with it and the decisions you make as a result.  Please check your work and use your head.</t>
    </r>
  </si>
  <si>
    <t>Click here to jump to the assumptions used in this spreadsheet and the instructions.</t>
  </si>
  <si>
    <t>Click here to go to the equation behind the mathematics in the spreadsheet</t>
  </si>
  <si>
    <t>Back to Top</t>
  </si>
  <si>
    <t>Click here to jump to calculate the outdoor percentage based on outdoor air, return air, and supply air temperature</t>
  </si>
  <si>
    <t>Click here to calculate the outdoor air temperature that results in a 32°F mixed air temperature</t>
  </si>
  <si>
    <t>Click here to calculate the outdoor air temperature that results in a specific mixed air temperature of interest</t>
  </si>
  <si>
    <t>Click here to calculate the mixed air temperature created by a known outdoor air percentage, a known outdoor air temperature, and a known return air temperature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</si>
</sst>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 "/>
    <numFmt numFmtId="166" formatCode="#,##0.0"/>
  </numFmts>
  <fonts count="10" x14ac:knownFonts="1">
    <font>
      <sz val="11"/>
      <color theme="1"/>
      <name val="Calibri"/>
      <family val="2"/>
      <scheme val="minor"/>
    </font>
    <font>
      <sz val="12"/>
      <name val="Comic Sans MS"/>
      <family val="4"/>
    </font>
    <font>
      <i/>
      <sz val="12"/>
      <color indexed="8"/>
      <name val="Times New Roman"/>
      <family val="1"/>
    </font>
    <font>
      <sz val="12"/>
      <color indexed="8"/>
      <name val="Comic Sans MS"/>
      <family val="4"/>
    </font>
    <font>
      <b/>
      <sz val="12"/>
      <color indexed="8"/>
      <name val="Comic Sans MS"/>
      <family val="4"/>
    </font>
    <font>
      <i/>
      <sz val="12"/>
      <name val="Comic Sans MS"/>
      <family val="4"/>
    </font>
    <font>
      <u/>
      <sz val="11"/>
      <color theme="8"/>
      <name val="Comic Sans MS"/>
      <family val="4"/>
    </font>
    <font>
      <b/>
      <i/>
      <sz val="12"/>
      <color theme="0"/>
      <name val="Comic Sans MS"/>
      <family val="4"/>
    </font>
    <font>
      <b/>
      <sz val="12"/>
      <color theme="0"/>
      <name val="Comic Sans MS"/>
      <family val="4"/>
    </font>
    <font>
      <u/>
      <sz val="12"/>
      <color theme="8"/>
      <name val="Comic Sans MS"/>
      <family val="4"/>
    </font>
  </fonts>
  <fills count="12">
    <fill>
      <patternFill patternType="none"/>
    </fill>
    <fill>
      <patternFill patternType="gray125"/>
    </fill>
    <fill>
      <patternFill patternType="solid">
        <fgColor rgb="FFFFFF00"/>
        <bgColor indexed="64"/>
      </patternFill>
    </fill>
    <fill>
      <patternFill patternType="solid">
        <fgColor rgb="FF99CCFF"/>
        <bgColor indexed="64"/>
      </patternFill>
    </fill>
    <fill>
      <patternFill patternType="solid">
        <fgColor indexed="13"/>
        <bgColor indexed="64"/>
      </patternFill>
    </fill>
    <fill>
      <patternFill patternType="solid">
        <fgColor indexed="44"/>
        <bgColor indexed="64"/>
      </patternFill>
    </fill>
    <fill>
      <patternFill patternType="solid">
        <fgColor theme="0"/>
        <bgColor indexed="64"/>
      </patternFill>
    </fill>
    <fill>
      <patternFill patternType="solid">
        <fgColor rgb="FF00B05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CCECFF"/>
        <bgColor indexed="64"/>
      </patternFill>
    </fill>
    <fill>
      <patternFill patternType="solid">
        <fgColor rgb="FF0000FF"/>
        <bgColor indexed="64"/>
      </patternFill>
    </fill>
  </fills>
  <borders count="1">
    <border>
      <left/>
      <right/>
      <top/>
      <bottom/>
      <diagonal/>
    </border>
  </borders>
  <cellStyleXfs count="5">
    <xf numFmtId="0" fontId="0" fillId="0" borderId="0"/>
    <xf numFmtId="0" fontId="1" fillId="0" borderId="0">
      <alignment vertical="top"/>
    </xf>
    <xf numFmtId="0" fontId="1" fillId="0" borderId="0">
      <alignment vertical="top"/>
    </xf>
    <xf numFmtId="0" fontId="9" fillId="0" borderId="0" applyNumberFormat="0" applyFill="0" applyBorder="0" applyAlignment="0" applyProtection="0"/>
    <xf numFmtId="0" fontId="9" fillId="0" borderId="0" applyNumberFormat="0" applyFill="0" applyBorder="0" applyAlignment="0" applyProtection="0"/>
  </cellStyleXfs>
  <cellXfs count="49">
    <xf numFmtId="0" fontId="0" fillId="0" borderId="0" xfId="0"/>
    <xf numFmtId="0" fontId="1" fillId="0" borderId="0" xfId="1" applyFill="1">
      <alignment vertical="top"/>
    </xf>
    <xf numFmtId="0" fontId="2" fillId="0" borderId="0" xfId="1" applyFont="1" applyAlignment="1" applyProtection="1">
      <alignment horizontal="left" vertical="top"/>
    </xf>
    <xf numFmtId="3" fontId="2" fillId="0" borderId="0" xfId="1" applyNumberFormat="1" applyFont="1" applyProtection="1">
      <alignment vertical="top"/>
    </xf>
    <xf numFmtId="0" fontId="3" fillId="0" borderId="0" xfId="1" applyFont="1" applyProtection="1">
      <alignment vertical="top"/>
    </xf>
    <xf numFmtId="0" fontId="1" fillId="0" borderId="0" xfId="1">
      <alignment vertical="top"/>
    </xf>
    <xf numFmtId="0" fontId="4" fillId="0" borderId="0" xfId="1" applyFont="1" applyAlignment="1" applyProtection="1">
      <alignment horizontal="left" vertical="top"/>
    </xf>
    <xf numFmtId="3" fontId="3" fillId="0" borderId="0" xfId="1" applyNumberFormat="1" applyFont="1" applyProtection="1">
      <alignment vertical="top"/>
    </xf>
    <xf numFmtId="4" fontId="3" fillId="0" borderId="0" xfId="2" applyNumberFormat="1" applyFont="1" applyFill="1" applyAlignment="1">
      <alignment horizontal="center" vertical="top"/>
    </xf>
    <xf numFmtId="3" fontId="3" fillId="0" borderId="0" xfId="2" applyNumberFormat="1" applyFont="1" applyFill="1" applyAlignment="1">
      <alignment horizontal="center" vertical="top"/>
    </xf>
    <xf numFmtId="164" fontId="3" fillId="0" borderId="0" xfId="2" applyNumberFormat="1" applyFont="1" applyFill="1" applyAlignment="1">
      <alignment horizontal="center" vertical="top"/>
    </xf>
    <xf numFmtId="0" fontId="1" fillId="0" borderId="0" xfId="2" applyFont="1">
      <alignment vertical="top"/>
    </xf>
    <xf numFmtId="0" fontId="3" fillId="0" borderId="0" xfId="2" applyFont="1" applyFill="1" applyAlignment="1">
      <alignment horizontal="left" vertical="top"/>
    </xf>
    <xf numFmtId="0" fontId="3" fillId="0" borderId="0" xfId="2" applyFont="1" applyFill="1" applyAlignment="1">
      <alignment horizontal="center" vertical="top"/>
    </xf>
    <xf numFmtId="0" fontId="3" fillId="0" borderId="0" xfId="2" applyFont="1" applyFill="1">
      <alignment vertical="top"/>
    </xf>
    <xf numFmtId="165" fontId="3" fillId="0" borderId="0" xfId="2" applyNumberFormat="1" applyFont="1" applyFill="1">
      <alignment vertical="top"/>
    </xf>
    <xf numFmtId="3" fontId="1" fillId="0" borderId="0" xfId="1" applyNumberFormat="1">
      <alignment vertical="top"/>
    </xf>
    <xf numFmtId="0" fontId="1" fillId="0" borderId="0" xfId="1" applyFont="1" applyAlignment="1">
      <alignment horizontal="right" vertical="top"/>
    </xf>
    <xf numFmtId="166" fontId="1" fillId="4" borderId="0" xfId="1" applyNumberFormat="1" applyFill="1" applyAlignment="1">
      <alignment horizontal="right" vertical="top"/>
    </xf>
    <xf numFmtId="3" fontId="1" fillId="4" borderId="0" xfId="1" applyNumberFormat="1" applyFill="1" applyAlignment="1">
      <alignment vertical="top"/>
    </xf>
    <xf numFmtId="3" fontId="1" fillId="5" borderId="0" xfId="2" applyNumberFormat="1" applyFill="1">
      <alignment vertical="top"/>
    </xf>
    <xf numFmtId="166" fontId="1" fillId="5" borderId="0" xfId="2" applyNumberFormat="1" applyFill="1">
      <alignment vertical="top"/>
    </xf>
    <xf numFmtId="9" fontId="1" fillId="5" borderId="0" xfId="2" applyNumberFormat="1" applyFill="1">
      <alignment vertical="top"/>
    </xf>
    <xf numFmtId="166" fontId="1" fillId="6" borderId="0" xfId="1" applyNumberFormat="1" applyFill="1" applyAlignment="1">
      <alignment horizontal="right" vertical="top"/>
    </xf>
    <xf numFmtId="166" fontId="1" fillId="2" borderId="0" xfId="1" applyNumberFormat="1" applyFont="1" applyFill="1" applyAlignment="1">
      <alignment horizontal="right" vertical="top"/>
    </xf>
    <xf numFmtId="0" fontId="3" fillId="0" borderId="0" xfId="2" applyFont="1" applyFill="1" applyAlignment="1">
      <alignment horizontal="left" vertical="top"/>
    </xf>
    <xf numFmtId="0" fontId="3" fillId="0" borderId="0" xfId="2" applyFont="1" applyFill="1" applyAlignment="1">
      <alignment horizontal="left" vertical="top"/>
    </xf>
    <xf numFmtId="166" fontId="1" fillId="2" borderId="0" xfId="2" applyNumberFormat="1" applyFill="1">
      <alignment vertical="top"/>
    </xf>
    <xf numFmtId="166" fontId="1" fillId="2" borderId="0" xfId="1" applyNumberFormat="1" applyFill="1" applyAlignment="1">
      <alignment horizontal="right" vertical="top"/>
    </xf>
    <xf numFmtId="0" fontId="3" fillId="0" borderId="0" xfId="2" applyFont="1" applyFill="1" applyAlignment="1">
      <alignment horizontal="left" vertical="top"/>
    </xf>
    <xf numFmtId="0" fontId="1" fillId="0" borderId="0" xfId="2" applyFont="1">
      <alignment vertical="top"/>
    </xf>
    <xf numFmtId="0" fontId="3" fillId="0" borderId="0" xfId="2" applyFont="1" applyFill="1" applyAlignment="1">
      <alignment horizontal="left" vertical="top"/>
    </xf>
    <xf numFmtId="0" fontId="1" fillId="0" borderId="0" xfId="2" applyFont="1">
      <alignment vertical="top"/>
    </xf>
    <xf numFmtId="0" fontId="9" fillId="0" borderId="0" xfId="3" applyFill="1" applyAlignment="1">
      <alignment vertical="top"/>
    </xf>
    <xf numFmtId="165" fontId="9" fillId="0" borderId="0" xfId="3" applyNumberFormat="1" applyFill="1" applyAlignment="1">
      <alignment vertical="top"/>
    </xf>
    <xf numFmtId="165" fontId="9" fillId="0" borderId="0" xfId="3" applyNumberFormat="1" applyFont="1" applyFill="1" applyAlignment="1">
      <alignment vertical="top"/>
    </xf>
    <xf numFmtId="0" fontId="9" fillId="0" borderId="0" xfId="4" applyFill="1" applyAlignment="1">
      <alignment vertical="top"/>
    </xf>
    <xf numFmtId="0" fontId="1" fillId="8" borderId="0" xfId="1" applyFill="1">
      <alignment vertical="top"/>
    </xf>
    <xf numFmtId="0" fontId="1" fillId="9" borderId="0" xfId="1" applyFill="1">
      <alignment vertical="top"/>
    </xf>
    <xf numFmtId="0" fontId="1" fillId="10" borderId="0" xfId="1" applyFill="1">
      <alignment vertical="top"/>
    </xf>
    <xf numFmtId="0" fontId="5" fillId="7" borderId="0" xfId="1" applyFont="1" applyFill="1">
      <alignment vertical="top"/>
    </xf>
    <xf numFmtId="0" fontId="1" fillId="0" borderId="0" xfId="1" applyFill="1">
      <alignment vertical="top"/>
    </xf>
    <xf numFmtId="0" fontId="3" fillId="2" borderId="0" xfId="2" applyFont="1" applyFill="1" applyAlignment="1">
      <alignment horizontal="left" vertical="top"/>
    </xf>
    <xf numFmtId="0" fontId="3" fillId="3" borderId="0" xfId="2" applyFont="1" applyFill="1" applyAlignment="1">
      <alignment horizontal="left" vertical="top"/>
    </xf>
    <xf numFmtId="0" fontId="3" fillId="0" borderId="0" xfId="2" applyFont="1" applyFill="1" applyAlignment="1">
      <alignment horizontal="left" vertical="top"/>
    </xf>
    <xf numFmtId="0" fontId="3" fillId="0" borderId="0" xfId="2" applyFont="1" applyFill="1" applyAlignment="1">
      <alignment horizontal="left" vertical="top" wrapText="1"/>
    </xf>
    <xf numFmtId="0" fontId="6" fillId="0" borderId="0" xfId="3" applyFont="1"/>
    <xf numFmtId="0" fontId="1" fillId="0" borderId="0" xfId="2" applyFont="1">
      <alignment vertical="top"/>
    </xf>
    <xf numFmtId="0" fontId="7" fillId="11" borderId="0" xfId="1" applyFont="1" applyFill="1" applyAlignment="1" applyProtection="1">
      <alignment horizontal="left" vertical="top" wrapText="1"/>
    </xf>
  </cellXfs>
  <cellStyles count="5">
    <cellStyle name="Followed Hyperlink" xfId="4" builtinId="9" customBuiltin="1"/>
    <cellStyle name="Hyperlink" xfId="3" builtinId="8" customBuiltin="1"/>
    <cellStyle name="Normal" xfId="0" builtinId="0"/>
    <cellStyle name="Normal 2" xfId="2" xr:uid="{00000000-0005-0000-0000-000003000000}"/>
    <cellStyle name="Normal_Blank Engineering Calculation1" xfId="1" xr:uid="{00000000-0005-0000-0000-00000400000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1200149</xdr:colOff>
      <xdr:row>1</xdr:row>
      <xdr:rowOff>15684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809999" cy="177780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7</xdr:col>
          <xdr:colOff>411480</xdr:colOff>
          <xdr:row>35</xdr:row>
          <xdr:rowOff>64770</xdr:rowOff>
        </xdr:to>
        <xdr:sp macro="" textlink="">
          <xdr:nvSpPr>
            <xdr:cNvPr id="1048" name="Object 24" hidden="1">
              <a:extLst>
                <a:ext uri="{63B3BB69-23CF-44E3-9099-C40C66FF867C}">
                  <a14:compatExt spid="_x0000_s1048"/>
                </a:ext>
                <a:ext uri="{FF2B5EF4-FFF2-40B4-BE49-F238E27FC236}">
                  <a16:creationId xmlns:a16="http://schemas.microsoft.com/office/drawing/2014/main" id="{89FAAED1-C1D8-48B6-AA0F-07C86FBE7A8F}"/>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cap="flat" cmpd="sng">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7</xdr:col>
          <xdr:colOff>411480</xdr:colOff>
          <xdr:row>39</xdr:row>
          <xdr:rowOff>99060</xdr:rowOff>
        </xdr:to>
        <xdr:sp macro="" textlink="">
          <xdr:nvSpPr>
            <xdr:cNvPr id="1050" name="Object 26" hidden="1">
              <a:extLst>
                <a:ext uri="{63B3BB69-23CF-44E3-9099-C40C66FF867C}">
                  <a14:compatExt spid="_x0000_s1050"/>
                </a:ext>
                <a:ext uri="{FF2B5EF4-FFF2-40B4-BE49-F238E27FC236}">
                  <a16:creationId xmlns:a16="http://schemas.microsoft.com/office/drawing/2014/main" id="{F503F054-5BB5-4C1E-A4BF-9BE10E639018}"/>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cap="flat" cmpd="sng">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0</xdr:rowOff>
        </xdr:from>
        <xdr:to>
          <xdr:col>14</xdr:col>
          <xdr:colOff>750570</xdr:colOff>
          <xdr:row>43</xdr:row>
          <xdr:rowOff>99060</xdr:rowOff>
        </xdr:to>
        <xdr:sp macro="" textlink="">
          <xdr:nvSpPr>
            <xdr:cNvPr id="1051" name="Object 27" hidden="1">
              <a:extLst>
                <a:ext uri="{63B3BB69-23CF-44E3-9099-C40C66FF867C}">
                  <a14:compatExt spid="_x0000_s1051"/>
                </a:ext>
                <a:ext uri="{FF2B5EF4-FFF2-40B4-BE49-F238E27FC236}">
                  <a16:creationId xmlns:a16="http://schemas.microsoft.com/office/drawing/2014/main" id="{DE3F4700-D224-49D4-A95F-7D7F1FD9D502}"/>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cap="flat" cmpd="sng">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51</xdr:row>
          <xdr:rowOff>0</xdr:rowOff>
        </xdr:from>
        <xdr:to>
          <xdr:col>14</xdr:col>
          <xdr:colOff>750570</xdr:colOff>
          <xdr:row>53</xdr:row>
          <xdr:rowOff>99060</xdr:rowOff>
        </xdr:to>
        <xdr:sp macro="" textlink="">
          <xdr:nvSpPr>
            <xdr:cNvPr id="1052" name="Object 28" hidden="1">
              <a:extLst>
                <a:ext uri="{63B3BB69-23CF-44E3-9099-C40C66FF867C}">
                  <a14:compatExt spid="_x0000_s1052"/>
                </a:ext>
                <a:ext uri="{FF2B5EF4-FFF2-40B4-BE49-F238E27FC236}">
                  <a16:creationId xmlns:a16="http://schemas.microsoft.com/office/drawing/2014/main" id="{DB46C5F7-DB28-448C-B2EA-55E33FB015FC}"/>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cap="flat" cmpd="sng">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70</xdr:row>
          <xdr:rowOff>0</xdr:rowOff>
        </xdr:from>
        <xdr:to>
          <xdr:col>14</xdr:col>
          <xdr:colOff>750570</xdr:colOff>
          <xdr:row>71</xdr:row>
          <xdr:rowOff>118110</xdr:rowOff>
        </xdr:to>
        <xdr:sp macro="" textlink="">
          <xdr:nvSpPr>
            <xdr:cNvPr id="1056" name="Object 32" hidden="1">
              <a:extLst>
                <a:ext uri="{63B3BB69-23CF-44E3-9099-C40C66FF867C}">
                  <a14:compatExt spid="_x0000_s1056"/>
                </a:ext>
                <a:ext uri="{FF2B5EF4-FFF2-40B4-BE49-F238E27FC236}">
                  <a16:creationId xmlns:a16="http://schemas.microsoft.com/office/drawing/2014/main" id="{8C752D69-F2D2-4A49-8D2D-465739B9270D}"/>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cap="flat" cmpd="sng">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61</xdr:row>
          <xdr:rowOff>0</xdr:rowOff>
        </xdr:from>
        <xdr:to>
          <xdr:col>14</xdr:col>
          <xdr:colOff>750570</xdr:colOff>
          <xdr:row>64</xdr:row>
          <xdr:rowOff>76200</xdr:rowOff>
        </xdr:to>
        <xdr:sp macro="" textlink="">
          <xdr:nvSpPr>
            <xdr:cNvPr id="1057" name="Object 33" hidden="1">
              <a:extLst>
                <a:ext uri="{63B3BB69-23CF-44E3-9099-C40C66FF867C}">
                  <a14:compatExt spid="_x0000_s1057"/>
                </a:ext>
                <a:ext uri="{FF2B5EF4-FFF2-40B4-BE49-F238E27FC236}">
                  <a16:creationId xmlns:a16="http://schemas.microsoft.com/office/drawing/2014/main" id="{2B966685-6C93-42F7-98EE-30DDCBFFEF9A}"/>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cap="flat" cmpd="sng">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xed%20Air%20Plenum%20Test%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atch"/>
      <sheetName val="Instructions"/>
      <sheetName val="Side by Side Comparison"/>
      <sheetName val="Test 1 Data"/>
      <sheetName val="Test 1 Results"/>
      <sheetName val="Mixed Air Temp Calcs"/>
      <sheetName val="Example"/>
      <sheetName val="Example Side by Side Comparison"/>
      <sheetName val="Example Test 1 Data"/>
      <sheetName val="Example Test 1 Results"/>
      <sheetName val="Example Test 2 Data"/>
      <sheetName val="Example Test 2 Results"/>
      <sheetName val="Example Test 3 Data"/>
      <sheetName val="Example Test 3 Resul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FDE Primary">
      <a:dk1>
        <a:srgbClr val="000000"/>
      </a:dk1>
      <a:lt1>
        <a:srgbClr val="FFFFFF"/>
      </a:lt1>
      <a:dk2>
        <a:srgbClr val="FFFFFF"/>
      </a:dk2>
      <a:lt2>
        <a:srgbClr val="000000"/>
      </a:lt2>
      <a:accent1>
        <a:srgbClr val="FF0000"/>
      </a:accent1>
      <a:accent2>
        <a:srgbClr val="FFFF00"/>
      </a:accent2>
      <a:accent3>
        <a:srgbClr val="FF9933"/>
      </a:accent3>
      <a:accent4>
        <a:srgbClr val="009900"/>
      </a:accent4>
      <a:accent5>
        <a:srgbClr val="0000FF"/>
      </a:accent5>
      <a:accent6>
        <a:srgbClr val="9933FF"/>
      </a:accent6>
      <a:hlink>
        <a:srgbClr val="00B0F0"/>
      </a:hlink>
      <a:folHlink>
        <a:srgbClr val="6565F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image" Target="../media/image4.emf"/><Relationship Id="rId3" Type="http://schemas.openxmlformats.org/officeDocument/2006/relationships/drawing" Target="../drawings/drawing1.xml"/><Relationship Id="rId7" Type="http://schemas.openxmlformats.org/officeDocument/2006/relationships/oleObject" Target="../embeddings/oleObject2.bin"/><Relationship Id="rId12" Type="http://schemas.openxmlformats.org/officeDocument/2006/relationships/oleObject" Target="../embeddings/oleObject5.bin"/><Relationship Id="rId2" Type="http://schemas.openxmlformats.org/officeDocument/2006/relationships/printerSettings" Target="../printerSettings/printerSettings1.bin"/><Relationship Id="rId1" Type="http://schemas.openxmlformats.org/officeDocument/2006/relationships/hyperlink" Target="https://av8rdas.wordpress.com/2015/09/22/economizersthe-physics-of-a-mixed-air-plenum/" TargetMode="External"/><Relationship Id="rId6" Type="http://schemas.openxmlformats.org/officeDocument/2006/relationships/image" Target="../media/image1.emf"/><Relationship Id="rId11" Type="http://schemas.openxmlformats.org/officeDocument/2006/relationships/image" Target="../media/image3.emf"/><Relationship Id="rId5" Type="http://schemas.openxmlformats.org/officeDocument/2006/relationships/oleObject" Target="../embeddings/oleObject1.bin"/><Relationship Id="rId15" Type="http://schemas.openxmlformats.org/officeDocument/2006/relationships/image" Target="../media/image5.emf"/><Relationship Id="rId10" Type="http://schemas.openxmlformats.org/officeDocument/2006/relationships/oleObject" Target="../embeddings/oleObject4.bin"/><Relationship Id="rId4" Type="http://schemas.openxmlformats.org/officeDocument/2006/relationships/vmlDrawing" Target="../drawings/vmlDrawing1.vml"/><Relationship Id="rId9" Type="http://schemas.openxmlformats.org/officeDocument/2006/relationships/oleObject" Target="../embeddings/oleObject3.bin"/><Relationship Id="rId14" Type="http://schemas.openxmlformats.org/officeDocument/2006/relationships/oleObject" Target="../embeddings/oleObject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rgb="FF00B0F0"/>
  </sheetPr>
  <dimension ref="A1:O78"/>
  <sheetViews>
    <sheetView tabSelected="1" defaultGridColor="0" topLeftCell="A28" colorId="22" workbookViewId="0">
      <selection activeCell="D45" sqref="D45"/>
    </sheetView>
  </sheetViews>
  <sheetFormatPr defaultColWidth="15.68359375" defaultRowHeight="18.3" x14ac:dyDescent="0.55000000000000004"/>
  <cols>
    <col min="1" max="1" width="18.68359375" style="5" customWidth="1"/>
    <col min="2" max="2" width="20.41796875" style="16" customWidth="1"/>
    <col min="3" max="3" width="25.68359375" style="5" customWidth="1"/>
    <col min="4" max="4" width="13.83984375" style="5" customWidth="1"/>
    <col min="5" max="5" width="15.68359375" style="5"/>
    <col min="6" max="7" width="16.68359375" style="5" customWidth="1"/>
    <col min="8" max="8" width="20.83984375" style="5" customWidth="1"/>
    <col min="9" max="9" width="15.68359375" style="5"/>
    <col min="10" max="10" width="16.68359375" style="5" customWidth="1"/>
    <col min="11" max="11" width="19.578125" style="5" customWidth="1"/>
    <col min="12" max="13" width="15.68359375" style="5"/>
    <col min="14" max="15" width="21" style="5" customWidth="1"/>
    <col min="16" max="17" width="22.41796875" style="5" customWidth="1"/>
    <col min="18" max="18" width="15.68359375" style="5"/>
    <col min="19" max="19" width="16.68359375" style="5" customWidth="1"/>
    <col min="20" max="20" width="21" style="5" customWidth="1"/>
    <col min="21" max="16384" width="15.68359375" style="5"/>
  </cols>
  <sheetData>
    <row r="1" spans="1:15" s="1" customFormat="1" ht="138.75" customHeight="1" x14ac:dyDescent="0.55000000000000004">
      <c r="A1" s="41"/>
      <c r="B1" s="41"/>
      <c r="C1" s="41"/>
      <c r="D1" s="41"/>
      <c r="E1" s="41"/>
      <c r="F1" s="41"/>
      <c r="G1" s="41"/>
      <c r="H1" s="41"/>
      <c r="I1" s="41"/>
      <c r="J1" s="41"/>
      <c r="K1" s="41"/>
      <c r="L1" s="41"/>
      <c r="M1" s="41"/>
      <c r="N1" s="41"/>
      <c r="O1" s="41"/>
    </row>
    <row r="2" spans="1:15" ht="19.5" customHeight="1" x14ac:dyDescent="0.55000000000000004">
      <c r="A2" s="2" t="s">
        <v>0</v>
      </c>
      <c r="B2" s="3"/>
      <c r="C2" s="4"/>
    </row>
    <row r="3" spans="1:15" ht="19.5" customHeight="1" x14ac:dyDescent="0.55000000000000004">
      <c r="A3" s="2" t="s">
        <v>1</v>
      </c>
      <c r="B3" s="3"/>
      <c r="C3" s="4"/>
    </row>
    <row r="4" spans="1:15" x14ac:dyDescent="0.55000000000000004">
      <c r="A4" s="6" t="s">
        <v>2</v>
      </c>
      <c r="B4" s="7"/>
      <c r="C4" s="4"/>
      <c r="D4" s="4"/>
    </row>
    <row r="5" spans="1:15" ht="80.099999999999994" customHeight="1" x14ac:dyDescent="0.55000000000000004">
      <c r="A5" s="48" t="s">
        <v>33</v>
      </c>
      <c r="B5" s="48"/>
      <c r="C5" s="48"/>
      <c r="D5" s="48"/>
      <c r="E5" s="48"/>
      <c r="F5" s="48"/>
      <c r="G5" s="48"/>
      <c r="H5" s="48"/>
      <c r="I5" s="48"/>
      <c r="J5" s="48"/>
      <c r="K5" s="48"/>
      <c r="L5" s="48"/>
      <c r="M5" s="48"/>
    </row>
    <row r="6" spans="1:15" s="30" customFormat="1" x14ac:dyDescent="0.55000000000000004">
      <c r="A6" s="33" t="s">
        <v>34</v>
      </c>
      <c r="B6" s="13"/>
      <c r="C6" s="13"/>
      <c r="D6" s="13"/>
      <c r="E6" s="8"/>
      <c r="F6" s="8"/>
      <c r="G6" s="8"/>
      <c r="H6" s="8"/>
      <c r="I6" s="8"/>
      <c r="J6" s="8"/>
      <c r="K6" s="8"/>
      <c r="L6" s="10"/>
      <c r="M6" s="8"/>
      <c r="N6" s="8"/>
    </row>
    <row r="7" spans="1:15" s="30" customFormat="1" x14ac:dyDescent="0.55000000000000004">
      <c r="A7" s="33" t="s">
        <v>35</v>
      </c>
      <c r="B7" s="13"/>
      <c r="C7" s="13"/>
      <c r="D7" s="13"/>
      <c r="E7" s="8"/>
      <c r="F7" s="8"/>
      <c r="G7" s="8"/>
      <c r="H7" s="8"/>
      <c r="I7" s="8"/>
      <c r="J7" s="8"/>
      <c r="K7" s="8"/>
      <c r="L7" s="10"/>
      <c r="M7" s="8"/>
      <c r="N7" s="8"/>
    </row>
    <row r="8" spans="1:15" s="30" customFormat="1" x14ac:dyDescent="0.55000000000000004">
      <c r="A8" s="36" t="s">
        <v>37</v>
      </c>
      <c r="B8" s="13"/>
      <c r="C8" s="13"/>
      <c r="D8" s="13"/>
      <c r="E8" s="8"/>
      <c r="F8" s="8"/>
      <c r="G8" s="8"/>
      <c r="H8" s="8"/>
      <c r="I8" s="8"/>
      <c r="J8" s="8"/>
      <c r="K8" s="8"/>
      <c r="L8" s="10"/>
      <c r="M8" s="8"/>
      <c r="N8" s="8"/>
    </row>
    <row r="9" spans="1:15" s="30" customFormat="1" x14ac:dyDescent="0.55000000000000004">
      <c r="A9" s="33" t="s">
        <v>38</v>
      </c>
      <c r="B9" s="13"/>
      <c r="C9" s="13"/>
      <c r="D9" s="13"/>
      <c r="E9" s="8"/>
      <c r="F9" s="8"/>
      <c r="G9" s="8"/>
      <c r="H9" s="8"/>
      <c r="I9" s="8"/>
      <c r="J9" s="8"/>
      <c r="K9" s="8"/>
      <c r="L9" s="10"/>
      <c r="M9" s="8"/>
      <c r="N9" s="8"/>
    </row>
    <row r="10" spans="1:15" s="30" customFormat="1" x14ac:dyDescent="0.55000000000000004">
      <c r="A10" s="33" t="s">
        <v>39</v>
      </c>
      <c r="B10" s="13"/>
      <c r="C10" s="13"/>
      <c r="D10" s="13"/>
      <c r="E10" s="8"/>
      <c r="F10" s="8"/>
      <c r="G10" s="8"/>
      <c r="H10" s="8"/>
      <c r="I10" s="8"/>
      <c r="J10" s="8"/>
      <c r="K10" s="8"/>
      <c r="L10" s="10"/>
      <c r="M10" s="8"/>
      <c r="N10" s="8"/>
    </row>
    <row r="11" spans="1:15" s="30" customFormat="1" x14ac:dyDescent="0.55000000000000004">
      <c r="A11" s="33" t="s">
        <v>40</v>
      </c>
      <c r="B11" s="13"/>
      <c r="C11" s="13"/>
      <c r="D11" s="13"/>
      <c r="E11" s="8"/>
      <c r="F11" s="8"/>
      <c r="G11" s="8"/>
      <c r="H11" s="8"/>
      <c r="I11" s="8"/>
      <c r="J11" s="8"/>
      <c r="K11" s="8"/>
      <c r="L11" s="10"/>
      <c r="M11" s="8"/>
      <c r="N11" s="8"/>
    </row>
    <row r="12" spans="1:15" s="30" customFormat="1" x14ac:dyDescent="0.55000000000000004">
      <c r="A12" s="14"/>
      <c r="B12" s="13"/>
      <c r="C12" s="13"/>
      <c r="D12" s="13"/>
      <c r="E12" s="8"/>
      <c r="F12" s="8"/>
      <c r="G12" s="8"/>
      <c r="H12" s="8"/>
      <c r="I12" s="8"/>
      <c r="J12" s="8"/>
      <c r="K12" s="8"/>
      <c r="L12" s="10"/>
      <c r="M12" s="8"/>
      <c r="N12" s="8"/>
    </row>
    <row r="13" spans="1:15" s="11" customFormat="1" x14ac:dyDescent="0.55000000000000004">
      <c r="A13" s="14" t="s">
        <v>3</v>
      </c>
      <c r="B13" s="13"/>
      <c r="C13" s="13"/>
      <c r="D13" s="13"/>
      <c r="E13" s="8"/>
      <c r="F13" s="8"/>
      <c r="G13" s="8"/>
      <c r="H13" s="8"/>
      <c r="I13" s="8"/>
      <c r="J13" s="8"/>
      <c r="K13" s="8"/>
      <c r="L13" s="10"/>
      <c r="M13" s="8"/>
      <c r="N13" s="8"/>
    </row>
    <row r="14" spans="1:15" s="11" customFormat="1" x14ac:dyDescent="0.55000000000000004">
      <c r="A14" s="15">
        <v>1</v>
      </c>
      <c r="B14" s="42" t="s">
        <v>4</v>
      </c>
      <c r="C14" s="42"/>
      <c r="D14" s="42"/>
      <c r="E14" s="42"/>
      <c r="F14" s="42"/>
      <c r="G14" s="42"/>
      <c r="H14" s="42"/>
      <c r="I14" s="42"/>
      <c r="J14" s="42"/>
      <c r="K14" s="42"/>
      <c r="L14" s="42"/>
      <c r="M14" s="42"/>
      <c r="N14" s="8"/>
    </row>
    <row r="15" spans="1:15" s="11" customFormat="1" x14ac:dyDescent="0.55000000000000004">
      <c r="A15" s="15"/>
      <c r="B15" s="43" t="s">
        <v>5</v>
      </c>
      <c r="C15" s="43"/>
      <c r="D15" s="43"/>
      <c r="E15" s="43"/>
      <c r="F15" s="43"/>
      <c r="G15" s="43"/>
      <c r="H15" s="43"/>
      <c r="I15" s="43"/>
      <c r="J15" s="43"/>
      <c r="K15" s="43"/>
      <c r="L15" s="43"/>
      <c r="M15" s="43"/>
      <c r="N15" s="8"/>
    </row>
    <row r="16" spans="1:15" s="11" customFormat="1" x14ac:dyDescent="0.55000000000000004">
      <c r="A16" s="15"/>
      <c r="B16" s="44" t="s">
        <v>6</v>
      </c>
      <c r="C16" s="44"/>
      <c r="D16" s="44"/>
      <c r="E16" s="44"/>
      <c r="F16" s="44"/>
      <c r="G16" s="44"/>
      <c r="H16" s="44"/>
      <c r="I16" s="44"/>
      <c r="J16" s="44"/>
      <c r="K16" s="44"/>
      <c r="L16" s="44"/>
      <c r="M16" s="44"/>
      <c r="N16" s="8"/>
    </row>
    <row r="17" spans="1:14" s="11" customFormat="1" ht="40" customHeight="1" x14ac:dyDescent="0.55000000000000004">
      <c r="A17" s="15">
        <v>2</v>
      </c>
      <c r="B17" s="45" t="s">
        <v>27</v>
      </c>
      <c r="C17" s="45"/>
      <c r="D17" s="45"/>
      <c r="E17" s="45"/>
      <c r="F17" s="45"/>
      <c r="G17" s="45"/>
      <c r="H17" s="45"/>
      <c r="I17" s="45"/>
      <c r="J17" s="45"/>
      <c r="K17" s="45"/>
      <c r="L17" s="45"/>
      <c r="M17" s="45"/>
      <c r="N17" s="8"/>
    </row>
    <row r="18" spans="1:14" s="11" customFormat="1" x14ac:dyDescent="0.8">
      <c r="A18" s="15"/>
      <c r="B18" s="46" t="s">
        <v>26</v>
      </c>
      <c r="C18" s="46"/>
      <c r="D18" s="46"/>
      <c r="E18" s="46"/>
      <c r="F18" s="46"/>
      <c r="G18" s="46"/>
      <c r="H18" s="46"/>
      <c r="I18" s="46"/>
      <c r="J18" s="46"/>
      <c r="K18" s="46"/>
      <c r="L18" s="46"/>
      <c r="M18" s="46"/>
      <c r="N18" s="8"/>
    </row>
    <row r="19" spans="1:14" s="11" customFormat="1" x14ac:dyDescent="0.55000000000000004">
      <c r="A19" s="15">
        <v>3</v>
      </c>
      <c r="B19" s="47" t="s">
        <v>16</v>
      </c>
      <c r="C19" s="47"/>
      <c r="D19" s="47"/>
      <c r="E19" s="47"/>
      <c r="F19" s="47"/>
      <c r="G19" s="47"/>
      <c r="H19" s="47"/>
      <c r="I19" s="47"/>
      <c r="J19" s="47"/>
      <c r="K19" s="47"/>
      <c r="L19" s="47"/>
      <c r="M19" s="47"/>
      <c r="N19" s="8"/>
    </row>
    <row r="20" spans="1:14" s="11" customFormat="1" x14ac:dyDescent="0.55000000000000004">
      <c r="A20" s="15">
        <v>4</v>
      </c>
      <c r="B20" s="44" t="s">
        <v>15</v>
      </c>
      <c r="C20" s="44"/>
      <c r="D20" s="44"/>
      <c r="E20" s="44"/>
      <c r="F20" s="44"/>
      <c r="G20" s="44"/>
      <c r="H20" s="44"/>
      <c r="I20" s="44"/>
      <c r="J20" s="44"/>
      <c r="K20" s="44"/>
      <c r="L20" s="44"/>
      <c r="M20" s="44"/>
      <c r="N20" s="8"/>
    </row>
    <row r="21" spans="1:14" s="11" customFormat="1" ht="220" customHeight="1" x14ac:dyDescent="0.55000000000000004">
      <c r="A21" s="15">
        <v>5</v>
      </c>
      <c r="B21" s="45" t="s">
        <v>29</v>
      </c>
      <c r="C21" s="45"/>
      <c r="D21" s="45"/>
      <c r="E21" s="45"/>
      <c r="F21" s="45"/>
      <c r="G21" s="45"/>
      <c r="H21" s="45"/>
      <c r="I21" s="45"/>
      <c r="J21" s="45"/>
      <c r="K21" s="45"/>
      <c r="L21" s="45"/>
      <c r="M21" s="45"/>
      <c r="N21" s="8"/>
    </row>
    <row r="22" spans="1:14" s="11" customFormat="1" x14ac:dyDescent="0.55000000000000004">
      <c r="A22" s="34" t="s">
        <v>36</v>
      </c>
      <c r="B22" s="12"/>
      <c r="C22" s="13"/>
      <c r="D22" s="13"/>
      <c r="E22" s="8"/>
      <c r="F22" s="8"/>
      <c r="G22" s="9"/>
      <c r="H22" s="8"/>
      <c r="I22" s="8"/>
      <c r="J22" s="8"/>
      <c r="K22" s="8"/>
      <c r="L22" s="10"/>
      <c r="M22" s="8"/>
      <c r="N22" s="8"/>
    </row>
    <row r="23" spans="1:14" s="11" customFormat="1" x14ac:dyDescent="0.55000000000000004">
      <c r="A23" s="15"/>
      <c r="B23" s="40" t="s">
        <v>18</v>
      </c>
      <c r="C23" s="40"/>
      <c r="D23" s="40"/>
      <c r="E23" s="40"/>
      <c r="F23" s="40"/>
      <c r="G23" s="40"/>
      <c r="H23" s="40"/>
      <c r="I23" s="40"/>
      <c r="J23" s="40"/>
      <c r="K23" s="40"/>
      <c r="L23" s="40"/>
      <c r="M23" s="40"/>
      <c r="N23" s="8"/>
    </row>
    <row r="24" spans="1:14" s="11" customFormat="1" x14ac:dyDescent="0.55000000000000004">
      <c r="A24" s="15"/>
      <c r="B24" s="25"/>
      <c r="C24" s="13"/>
      <c r="D24" s="13"/>
      <c r="E24" s="8"/>
      <c r="F24" s="8"/>
      <c r="G24" s="9"/>
      <c r="H24" s="8"/>
      <c r="I24" s="8"/>
      <c r="J24" s="8"/>
      <c r="K24" s="8"/>
      <c r="L24" s="10"/>
      <c r="M24" s="8"/>
      <c r="N24" s="8"/>
    </row>
    <row r="25" spans="1:14" s="11" customFormat="1" x14ac:dyDescent="0.55000000000000004">
      <c r="A25" s="15"/>
      <c r="B25" s="25"/>
      <c r="C25" s="13"/>
      <c r="D25" s="13"/>
      <c r="E25" s="8"/>
      <c r="F25" s="8"/>
      <c r="G25" s="9"/>
      <c r="H25" s="8"/>
      <c r="I25" s="8"/>
      <c r="J25" s="8"/>
      <c r="K25" s="8"/>
      <c r="L25" s="10"/>
      <c r="M25" s="8"/>
      <c r="N25" s="8"/>
    </row>
    <row r="26" spans="1:14" s="32" customFormat="1" x14ac:dyDescent="0.55000000000000004">
      <c r="A26" s="15"/>
      <c r="B26" s="31"/>
      <c r="C26" s="13"/>
      <c r="D26" s="13"/>
      <c r="E26" s="8"/>
      <c r="F26" s="8"/>
      <c r="G26" s="9"/>
      <c r="H26" s="8"/>
      <c r="I26" s="8"/>
      <c r="J26" s="8"/>
      <c r="K26" s="8"/>
      <c r="L26" s="10"/>
      <c r="M26" s="8"/>
      <c r="N26" s="8"/>
    </row>
    <row r="27" spans="1:14" s="32" customFormat="1" x14ac:dyDescent="0.55000000000000004">
      <c r="A27" s="15"/>
      <c r="B27" s="31"/>
      <c r="C27" s="13"/>
      <c r="D27" s="13"/>
      <c r="E27" s="8"/>
      <c r="F27" s="8"/>
      <c r="G27" s="9"/>
      <c r="H27" s="8"/>
      <c r="I27" s="8"/>
      <c r="J27" s="8"/>
      <c r="K27" s="8"/>
      <c r="L27" s="10"/>
      <c r="M27" s="8"/>
      <c r="N27" s="8"/>
    </row>
    <row r="28" spans="1:14" s="32" customFormat="1" x14ac:dyDescent="0.55000000000000004">
      <c r="A28" s="15"/>
      <c r="B28" s="31"/>
      <c r="C28" s="13"/>
      <c r="D28" s="13"/>
      <c r="E28" s="8"/>
      <c r="F28" s="8"/>
      <c r="G28" s="9"/>
      <c r="H28" s="8"/>
      <c r="I28" s="8"/>
      <c r="J28" s="8"/>
      <c r="K28" s="8"/>
      <c r="L28" s="10"/>
      <c r="M28" s="8"/>
      <c r="N28" s="8"/>
    </row>
    <row r="29" spans="1:14" s="11" customFormat="1" x14ac:dyDescent="0.55000000000000004">
      <c r="A29" s="15"/>
      <c r="B29" s="25"/>
      <c r="C29" s="13"/>
      <c r="D29" s="13"/>
      <c r="E29" s="8"/>
      <c r="F29" s="8"/>
      <c r="G29" s="9"/>
      <c r="H29" s="8"/>
      <c r="I29" s="8"/>
      <c r="J29" s="8"/>
      <c r="K29" s="8"/>
      <c r="L29" s="10"/>
      <c r="M29" s="8"/>
      <c r="N29" s="8"/>
    </row>
    <row r="30" spans="1:14" s="32" customFormat="1" x14ac:dyDescent="0.55000000000000004">
      <c r="A30" s="15"/>
      <c r="B30" s="31"/>
      <c r="C30" s="13"/>
      <c r="D30" s="13"/>
      <c r="E30" s="8"/>
      <c r="F30" s="8"/>
      <c r="G30" s="9"/>
      <c r="H30" s="8"/>
      <c r="I30" s="8"/>
      <c r="J30" s="8"/>
      <c r="K30" s="8"/>
      <c r="L30" s="10"/>
      <c r="M30" s="8"/>
      <c r="N30" s="8"/>
    </row>
    <row r="31" spans="1:14" s="32" customFormat="1" x14ac:dyDescent="0.55000000000000004">
      <c r="A31" s="15"/>
      <c r="B31" s="31"/>
      <c r="C31" s="13"/>
      <c r="D31" s="13"/>
      <c r="E31" s="8"/>
      <c r="F31" s="8"/>
      <c r="G31" s="9"/>
      <c r="H31" s="8"/>
      <c r="I31" s="8"/>
      <c r="J31" s="8"/>
      <c r="K31" s="8"/>
      <c r="L31" s="10"/>
      <c r="M31" s="8"/>
      <c r="N31" s="8"/>
    </row>
    <row r="32" spans="1:14" s="11" customFormat="1" x14ac:dyDescent="0.55000000000000004">
      <c r="A32" s="15"/>
      <c r="B32" s="25"/>
      <c r="C32" s="13"/>
      <c r="D32" s="13"/>
      <c r="E32" s="8"/>
      <c r="F32" s="8"/>
      <c r="G32" s="9"/>
      <c r="H32" s="8"/>
      <c r="I32" s="8"/>
      <c r="J32" s="8"/>
      <c r="K32" s="8"/>
      <c r="L32" s="10"/>
      <c r="M32" s="8"/>
      <c r="N32" s="8"/>
    </row>
    <row r="33" spans="1:14" s="11" customFormat="1" x14ac:dyDescent="0.55000000000000004">
      <c r="A33" s="15"/>
      <c r="B33" s="25"/>
      <c r="C33" s="13"/>
      <c r="D33" s="13"/>
      <c r="E33" s="8"/>
      <c r="F33" s="8"/>
      <c r="G33" s="9"/>
      <c r="H33" s="8"/>
      <c r="I33" s="8"/>
      <c r="J33" s="8"/>
      <c r="K33" s="8"/>
      <c r="L33" s="10"/>
      <c r="M33" s="8"/>
      <c r="N33" s="8"/>
    </row>
    <row r="34" spans="1:14" s="11" customFormat="1" x14ac:dyDescent="0.55000000000000004">
      <c r="A34" s="15"/>
      <c r="B34" s="25"/>
      <c r="C34" s="13"/>
      <c r="D34" s="13"/>
      <c r="E34" s="8"/>
      <c r="F34" s="8"/>
      <c r="G34" s="9"/>
      <c r="H34" s="8"/>
      <c r="I34" s="8"/>
      <c r="J34" s="8"/>
      <c r="K34" s="8"/>
      <c r="L34" s="10"/>
      <c r="M34" s="8"/>
      <c r="N34" s="8"/>
    </row>
    <row r="35" spans="1:14" s="11" customFormat="1" x14ac:dyDescent="0.55000000000000004">
      <c r="A35" s="15"/>
      <c r="B35" s="25"/>
      <c r="C35" s="13"/>
      <c r="D35" s="13"/>
      <c r="E35" s="8"/>
      <c r="F35" s="8"/>
      <c r="G35" s="9"/>
      <c r="H35" s="8"/>
      <c r="I35" s="8"/>
      <c r="J35" s="8"/>
      <c r="K35" s="8"/>
      <c r="L35" s="10"/>
      <c r="M35" s="8"/>
      <c r="N35" s="8"/>
    </row>
    <row r="36" spans="1:14" s="11" customFormat="1" x14ac:dyDescent="0.55000000000000004">
      <c r="A36" s="15"/>
      <c r="B36" s="25"/>
      <c r="C36" s="13"/>
      <c r="D36" s="13"/>
      <c r="E36" s="8"/>
      <c r="F36" s="8"/>
      <c r="G36" s="9"/>
      <c r="H36" s="8"/>
      <c r="I36" s="8"/>
      <c r="J36" s="8"/>
      <c r="K36" s="8"/>
      <c r="L36" s="10"/>
      <c r="M36" s="8"/>
      <c r="N36" s="8"/>
    </row>
    <row r="37" spans="1:14" s="11" customFormat="1" x14ac:dyDescent="0.55000000000000004">
      <c r="A37" s="15"/>
      <c r="B37" s="40" t="s">
        <v>19</v>
      </c>
      <c r="C37" s="40"/>
      <c r="D37" s="40"/>
      <c r="E37" s="40"/>
      <c r="F37" s="40"/>
      <c r="G37" s="40"/>
      <c r="H37" s="40"/>
      <c r="I37" s="40"/>
      <c r="J37" s="40"/>
      <c r="K37" s="40"/>
      <c r="L37" s="40"/>
      <c r="M37" s="40"/>
      <c r="N37" s="8"/>
    </row>
    <row r="38" spans="1:14" s="11" customFormat="1" x14ac:dyDescent="0.55000000000000004">
      <c r="A38" s="15"/>
      <c r="B38" s="26"/>
      <c r="C38" s="13"/>
      <c r="D38" s="13"/>
      <c r="E38" s="8"/>
      <c r="F38" s="8"/>
      <c r="G38" s="9"/>
      <c r="H38" s="8"/>
      <c r="I38" s="8"/>
      <c r="J38" s="8"/>
      <c r="K38" s="8"/>
      <c r="L38" s="10"/>
      <c r="M38" s="8"/>
      <c r="N38" s="8"/>
    </row>
    <row r="39" spans="1:14" s="11" customFormat="1" x14ac:dyDescent="0.55000000000000004">
      <c r="A39" s="15"/>
      <c r="B39" s="26"/>
      <c r="C39" s="13"/>
      <c r="D39" s="13"/>
      <c r="E39" s="8"/>
      <c r="F39" s="8"/>
      <c r="G39" s="9"/>
      <c r="H39" s="8"/>
      <c r="I39" s="8"/>
      <c r="J39" s="8"/>
      <c r="K39" s="8"/>
      <c r="L39" s="10"/>
      <c r="M39" s="8"/>
      <c r="N39" s="8"/>
    </row>
    <row r="40" spans="1:14" s="30" customFormat="1" x14ac:dyDescent="0.55000000000000004">
      <c r="A40" s="34" t="s">
        <v>36</v>
      </c>
      <c r="B40" s="29"/>
      <c r="C40" s="13"/>
      <c r="D40" s="13"/>
      <c r="E40" s="8"/>
      <c r="F40" s="8"/>
      <c r="G40" s="9"/>
      <c r="H40" s="8"/>
      <c r="I40" s="8"/>
      <c r="J40" s="8"/>
      <c r="K40" s="8"/>
      <c r="L40" s="10"/>
      <c r="M40" s="8"/>
      <c r="N40" s="8"/>
    </row>
    <row r="41" spans="1:14" x14ac:dyDescent="0.55000000000000004">
      <c r="B41" s="40" t="s">
        <v>17</v>
      </c>
      <c r="C41" s="40"/>
      <c r="D41" s="40"/>
      <c r="E41" s="40"/>
      <c r="F41" s="40"/>
      <c r="G41" s="40"/>
      <c r="H41" s="40"/>
      <c r="I41" s="40"/>
      <c r="J41" s="40"/>
      <c r="K41" s="40"/>
      <c r="L41" s="40"/>
      <c r="M41" s="40"/>
    </row>
    <row r="42" spans="1:14" x14ac:dyDescent="0.55000000000000004">
      <c r="C42" s="17" t="s">
        <v>12</v>
      </c>
      <c r="D42" s="24">
        <v>40</v>
      </c>
      <c r="E42" s="5" t="s">
        <v>8</v>
      </c>
      <c r="F42" s="37" t="s">
        <v>28</v>
      </c>
      <c r="G42" s="37"/>
      <c r="H42" s="37"/>
    </row>
    <row r="43" spans="1:14" x14ac:dyDescent="0.55000000000000004">
      <c r="C43" s="17" t="s">
        <v>9</v>
      </c>
      <c r="D43" s="18">
        <v>68</v>
      </c>
      <c r="E43" s="5" t="s">
        <v>8</v>
      </c>
      <c r="F43" s="38" t="s">
        <v>30</v>
      </c>
      <c r="G43" s="38"/>
      <c r="H43" s="38"/>
    </row>
    <row r="44" spans="1:14" x14ac:dyDescent="0.55000000000000004">
      <c r="C44" s="17" t="s">
        <v>7</v>
      </c>
      <c r="D44" s="24">
        <v>-3</v>
      </c>
      <c r="E44" s="5" t="s">
        <v>8</v>
      </c>
      <c r="F44" s="39" t="s">
        <v>31</v>
      </c>
      <c r="G44" s="39"/>
      <c r="H44" s="39"/>
    </row>
    <row r="45" spans="1:14" x14ac:dyDescent="0.55000000000000004">
      <c r="C45" s="17" t="s">
        <v>13</v>
      </c>
      <c r="D45" s="19">
        <v>100000</v>
      </c>
      <c r="E45" s="5" t="s">
        <v>10</v>
      </c>
      <c r="F45" s="37" t="s">
        <v>28</v>
      </c>
      <c r="G45" s="37"/>
      <c r="H45" s="37"/>
    </row>
    <row r="46" spans="1:14" x14ac:dyDescent="0.55000000000000004">
      <c r="C46" s="17" t="s">
        <v>11</v>
      </c>
      <c r="D46" s="20">
        <f>D47*D45</f>
        <v>39436.619718309856</v>
      </c>
      <c r="E46" s="5" t="s">
        <v>10</v>
      </c>
      <c r="F46" s="39" t="s">
        <v>31</v>
      </c>
      <c r="G46" s="39"/>
      <c r="H46" s="39"/>
    </row>
    <row r="47" spans="1:14" x14ac:dyDescent="0.55000000000000004">
      <c r="C47" s="17" t="s">
        <v>14</v>
      </c>
      <c r="D47" s="22">
        <f>(D42-D43)/(D44-D43)</f>
        <v>0.39436619718309857</v>
      </c>
      <c r="F47" s="39" t="s">
        <v>31</v>
      </c>
      <c r="G47" s="39"/>
      <c r="H47" s="39"/>
    </row>
    <row r="48" spans="1:14" x14ac:dyDescent="0.55000000000000004">
      <c r="C48" s="17" t="s">
        <v>32</v>
      </c>
      <c r="D48" s="20">
        <f>D45-D46</f>
        <v>60563.380281690144</v>
      </c>
      <c r="E48" s="5" t="s">
        <v>10</v>
      </c>
      <c r="F48" s="38" t="s">
        <v>30</v>
      </c>
      <c r="G48" s="38"/>
      <c r="H48" s="38"/>
    </row>
    <row r="49" spans="1:14" s="30" customFormat="1" x14ac:dyDescent="0.55000000000000004">
      <c r="A49" s="35" t="s">
        <v>36</v>
      </c>
      <c r="B49" s="29"/>
      <c r="C49" s="13"/>
      <c r="D49" s="13"/>
      <c r="E49" s="8"/>
      <c r="F49" s="8"/>
      <c r="G49" s="9"/>
      <c r="H49" s="8"/>
      <c r="I49" s="8"/>
      <c r="J49" s="8"/>
      <c r="K49" s="8"/>
      <c r="L49" s="10"/>
      <c r="M49" s="8"/>
      <c r="N49" s="8"/>
    </row>
    <row r="50" spans="1:14" x14ac:dyDescent="0.55000000000000004">
      <c r="B50" s="40" t="s">
        <v>22</v>
      </c>
      <c r="C50" s="40"/>
      <c r="D50" s="40"/>
      <c r="E50" s="40"/>
      <c r="F50" s="40"/>
      <c r="G50" s="40"/>
      <c r="H50" s="40"/>
      <c r="I50" s="40"/>
      <c r="J50" s="40"/>
      <c r="K50" s="40"/>
      <c r="L50" s="40"/>
      <c r="M50" s="40"/>
    </row>
    <row r="51" spans="1:14" x14ac:dyDescent="0.55000000000000004">
      <c r="B51" s="40" t="s">
        <v>20</v>
      </c>
      <c r="C51" s="40"/>
      <c r="D51" s="40"/>
      <c r="E51" s="40"/>
      <c r="F51" s="40"/>
      <c r="G51" s="40"/>
      <c r="H51" s="40"/>
      <c r="I51" s="40"/>
      <c r="J51" s="40"/>
      <c r="K51" s="40"/>
      <c r="L51" s="40"/>
      <c r="M51" s="40"/>
    </row>
    <row r="52" spans="1:14" x14ac:dyDescent="0.55000000000000004">
      <c r="C52" s="17" t="s">
        <v>12</v>
      </c>
      <c r="D52" s="23">
        <v>32</v>
      </c>
      <c r="E52" s="5" t="s">
        <v>8</v>
      </c>
      <c r="F52" s="37" t="s">
        <v>28</v>
      </c>
      <c r="G52" s="37"/>
      <c r="H52" s="37"/>
    </row>
    <row r="53" spans="1:14" x14ac:dyDescent="0.55000000000000004">
      <c r="C53" s="17" t="s">
        <v>9</v>
      </c>
      <c r="D53" s="18">
        <v>68</v>
      </c>
      <c r="E53" s="5" t="s">
        <v>8</v>
      </c>
      <c r="F53" s="38" t="s">
        <v>30</v>
      </c>
      <c r="G53" s="38"/>
      <c r="H53" s="38"/>
    </row>
    <row r="54" spans="1:14" x14ac:dyDescent="0.55000000000000004">
      <c r="C54" s="17" t="s">
        <v>13</v>
      </c>
      <c r="D54" s="19">
        <v>100000</v>
      </c>
      <c r="E54" s="5" t="s">
        <v>10</v>
      </c>
      <c r="F54" s="37" t="s">
        <v>28</v>
      </c>
      <c r="G54" s="37"/>
      <c r="H54" s="37"/>
    </row>
    <row r="55" spans="1:14" x14ac:dyDescent="0.55000000000000004">
      <c r="C55" s="17" t="s">
        <v>11</v>
      </c>
      <c r="D55" s="19">
        <f>0.25*D54</f>
        <v>25000</v>
      </c>
      <c r="E55" s="5" t="s">
        <v>10</v>
      </c>
      <c r="F55" s="39" t="s">
        <v>31</v>
      </c>
      <c r="G55" s="39"/>
      <c r="H55" s="39"/>
    </row>
    <row r="56" spans="1:14" x14ac:dyDescent="0.55000000000000004">
      <c r="C56" s="17" t="s">
        <v>14</v>
      </c>
      <c r="D56" s="22">
        <f>D55/D54</f>
        <v>0.25</v>
      </c>
      <c r="F56" s="39" t="s">
        <v>31</v>
      </c>
      <c r="G56" s="39"/>
      <c r="H56" s="39"/>
    </row>
    <row r="57" spans="1:14" x14ac:dyDescent="0.55000000000000004">
      <c r="C57" s="17" t="s">
        <v>32</v>
      </c>
      <c r="D57" s="20">
        <f>D54-D55</f>
        <v>75000</v>
      </c>
      <c r="E57" s="5" t="s">
        <v>10</v>
      </c>
      <c r="F57" s="38" t="s">
        <v>30</v>
      </c>
      <c r="G57" s="38"/>
      <c r="H57" s="38"/>
    </row>
    <row r="58" spans="1:14" x14ac:dyDescent="0.55000000000000004">
      <c r="C58" s="17" t="s">
        <v>7</v>
      </c>
      <c r="D58" s="21">
        <f>((D52-(D53*(1-D56)))/D56)</f>
        <v>-76</v>
      </c>
      <c r="E58" s="5" t="s">
        <v>8</v>
      </c>
      <c r="F58" s="39" t="s">
        <v>31</v>
      </c>
      <c r="G58" s="39"/>
      <c r="H58" s="39"/>
    </row>
    <row r="59" spans="1:14" s="30" customFormat="1" x14ac:dyDescent="0.55000000000000004">
      <c r="A59" s="34" t="s">
        <v>36</v>
      </c>
      <c r="B59" s="29"/>
      <c r="C59" s="13"/>
      <c r="D59" s="13"/>
      <c r="E59" s="8"/>
      <c r="F59" s="8"/>
      <c r="G59" s="9"/>
      <c r="H59" s="8"/>
      <c r="I59" s="8"/>
      <c r="J59" s="8"/>
      <c r="K59" s="8"/>
      <c r="L59" s="10"/>
      <c r="M59" s="8"/>
      <c r="N59" s="8"/>
    </row>
    <row r="60" spans="1:14" x14ac:dyDescent="0.55000000000000004">
      <c r="B60" s="40" t="s">
        <v>21</v>
      </c>
      <c r="C60" s="40"/>
      <c r="D60" s="40"/>
      <c r="E60" s="40"/>
      <c r="F60" s="40"/>
      <c r="G60" s="40"/>
      <c r="H60" s="40"/>
      <c r="I60" s="40"/>
      <c r="J60" s="40"/>
      <c r="K60" s="40"/>
      <c r="L60" s="40"/>
      <c r="M60" s="40"/>
    </row>
    <row r="61" spans="1:14" x14ac:dyDescent="0.55000000000000004">
      <c r="B61" s="40" t="s">
        <v>23</v>
      </c>
      <c r="C61" s="40"/>
      <c r="D61" s="40"/>
      <c r="E61" s="40"/>
      <c r="F61" s="40"/>
      <c r="G61" s="40"/>
      <c r="H61" s="40"/>
      <c r="I61" s="40"/>
      <c r="J61" s="40"/>
      <c r="K61" s="40"/>
      <c r="L61" s="40"/>
      <c r="M61" s="40"/>
    </row>
    <row r="62" spans="1:14" x14ac:dyDescent="0.55000000000000004">
      <c r="C62" s="17" t="s">
        <v>24</v>
      </c>
      <c r="D62" s="28">
        <v>50</v>
      </c>
      <c r="E62" s="5" t="s">
        <v>8</v>
      </c>
      <c r="F62" s="37" t="s">
        <v>28</v>
      </c>
      <c r="G62" s="37"/>
      <c r="H62" s="37"/>
    </row>
    <row r="63" spans="1:14" x14ac:dyDescent="0.55000000000000004">
      <c r="C63" s="17" t="s">
        <v>9</v>
      </c>
      <c r="D63" s="18">
        <v>68</v>
      </c>
      <c r="E63" s="5" t="s">
        <v>8</v>
      </c>
      <c r="F63" s="38" t="s">
        <v>30</v>
      </c>
      <c r="G63" s="38"/>
      <c r="H63" s="38"/>
    </row>
    <row r="64" spans="1:14" x14ac:dyDescent="0.55000000000000004">
      <c r="C64" s="17" t="s">
        <v>13</v>
      </c>
      <c r="D64" s="19">
        <v>100000</v>
      </c>
      <c r="E64" s="5" t="s">
        <v>10</v>
      </c>
      <c r="F64" s="37" t="s">
        <v>28</v>
      </c>
      <c r="G64" s="37"/>
      <c r="H64" s="37"/>
    </row>
    <row r="65" spans="1:14" x14ac:dyDescent="0.55000000000000004">
      <c r="C65" s="17" t="s">
        <v>11</v>
      </c>
      <c r="D65" s="19">
        <f>0.25*D64</f>
        <v>25000</v>
      </c>
      <c r="E65" s="5" t="s">
        <v>10</v>
      </c>
      <c r="F65" s="39" t="s">
        <v>31</v>
      </c>
      <c r="G65" s="39"/>
      <c r="H65" s="39"/>
    </row>
    <row r="66" spans="1:14" x14ac:dyDescent="0.55000000000000004">
      <c r="C66" s="17" t="s">
        <v>14</v>
      </c>
      <c r="D66" s="22">
        <f>D65/D64</f>
        <v>0.25</v>
      </c>
      <c r="F66" s="39" t="s">
        <v>31</v>
      </c>
      <c r="G66" s="39"/>
      <c r="H66" s="39"/>
    </row>
    <row r="67" spans="1:14" x14ac:dyDescent="0.55000000000000004">
      <c r="C67" s="17" t="s">
        <v>32</v>
      </c>
      <c r="D67" s="20">
        <f>D64-D65</f>
        <v>75000</v>
      </c>
      <c r="E67" s="5" t="s">
        <v>10</v>
      </c>
      <c r="F67" s="38" t="s">
        <v>30</v>
      </c>
      <c r="G67" s="38"/>
      <c r="H67" s="38"/>
    </row>
    <row r="68" spans="1:14" x14ac:dyDescent="0.55000000000000004">
      <c r="C68" s="17" t="s">
        <v>7</v>
      </c>
      <c r="D68" s="21">
        <f>((D62-(D63*(1-D66)))/D66)</f>
        <v>-4</v>
      </c>
      <c r="E68" s="5" t="s">
        <v>8</v>
      </c>
      <c r="F68" s="39" t="s">
        <v>31</v>
      </c>
      <c r="G68" s="39"/>
      <c r="H68" s="39"/>
    </row>
    <row r="69" spans="1:14" s="30" customFormat="1" x14ac:dyDescent="0.55000000000000004">
      <c r="A69" s="34" t="s">
        <v>36</v>
      </c>
      <c r="B69" s="29"/>
      <c r="C69" s="13"/>
      <c r="D69" s="13"/>
      <c r="E69" s="8"/>
      <c r="F69" s="8"/>
      <c r="G69" s="9"/>
      <c r="H69" s="8"/>
      <c r="I69" s="8"/>
      <c r="J69" s="8"/>
      <c r="K69" s="8"/>
      <c r="L69" s="10"/>
      <c r="M69" s="8"/>
      <c r="N69" s="8"/>
    </row>
    <row r="70" spans="1:14" x14ac:dyDescent="0.55000000000000004">
      <c r="B70" s="40" t="s">
        <v>25</v>
      </c>
      <c r="C70" s="40"/>
      <c r="D70" s="40"/>
      <c r="E70" s="40"/>
      <c r="F70" s="40"/>
      <c r="G70" s="40"/>
      <c r="H70" s="40"/>
      <c r="I70" s="40"/>
      <c r="J70" s="40"/>
      <c r="K70" s="40"/>
      <c r="L70" s="40"/>
      <c r="M70" s="40"/>
    </row>
    <row r="71" spans="1:14" x14ac:dyDescent="0.55000000000000004">
      <c r="C71" s="17" t="s">
        <v>9</v>
      </c>
      <c r="D71" s="18">
        <v>75</v>
      </c>
      <c r="E71" s="5" t="s">
        <v>8</v>
      </c>
      <c r="F71" s="38" t="s">
        <v>30</v>
      </c>
      <c r="G71" s="38"/>
      <c r="H71" s="38"/>
    </row>
    <row r="72" spans="1:14" x14ac:dyDescent="0.55000000000000004">
      <c r="C72" s="17" t="s">
        <v>7</v>
      </c>
      <c r="D72" s="27">
        <v>35</v>
      </c>
      <c r="E72" s="5" t="s">
        <v>8</v>
      </c>
      <c r="F72" s="39" t="s">
        <v>31</v>
      </c>
      <c r="G72" s="39"/>
      <c r="H72" s="39"/>
    </row>
    <row r="73" spans="1:14" x14ac:dyDescent="0.55000000000000004">
      <c r="C73" s="17" t="s">
        <v>13</v>
      </c>
      <c r="D73" s="19">
        <v>20000</v>
      </c>
      <c r="E73" s="5" t="s">
        <v>10</v>
      </c>
      <c r="F73" s="37" t="s">
        <v>28</v>
      </c>
      <c r="G73" s="37"/>
      <c r="H73" s="37"/>
    </row>
    <row r="74" spans="1:14" x14ac:dyDescent="0.55000000000000004">
      <c r="C74" s="17" t="s">
        <v>11</v>
      </c>
      <c r="D74" s="19">
        <v>10000</v>
      </c>
      <c r="E74" s="5" t="s">
        <v>10</v>
      </c>
      <c r="F74" s="39" t="s">
        <v>31</v>
      </c>
      <c r="G74" s="39"/>
      <c r="H74" s="39"/>
    </row>
    <row r="75" spans="1:14" x14ac:dyDescent="0.55000000000000004">
      <c r="C75" s="17" t="s">
        <v>14</v>
      </c>
      <c r="D75" s="22">
        <f>D74/D73</f>
        <v>0.5</v>
      </c>
      <c r="F75" s="39" t="s">
        <v>31</v>
      </c>
      <c r="G75" s="39"/>
      <c r="H75" s="39"/>
    </row>
    <row r="76" spans="1:14" x14ac:dyDescent="0.55000000000000004">
      <c r="C76" s="17" t="s">
        <v>32</v>
      </c>
      <c r="D76" s="20">
        <f>D73-D74</f>
        <v>10000</v>
      </c>
      <c r="E76" s="5" t="s">
        <v>10</v>
      </c>
      <c r="F76" s="38" t="s">
        <v>30</v>
      </c>
      <c r="G76" s="38"/>
      <c r="H76" s="38"/>
    </row>
    <row r="77" spans="1:14" x14ac:dyDescent="0.55000000000000004">
      <c r="C77" s="17" t="s">
        <v>12</v>
      </c>
      <c r="D77" s="21">
        <f>(D75*(D72-D71))+D71</f>
        <v>55</v>
      </c>
      <c r="E77" s="5" t="s">
        <v>8</v>
      </c>
      <c r="F77" s="37" t="s">
        <v>28</v>
      </c>
      <c r="G77" s="37"/>
      <c r="H77" s="37"/>
    </row>
    <row r="78" spans="1:14" x14ac:dyDescent="0.55000000000000004">
      <c r="A78" s="34" t="s">
        <v>36</v>
      </c>
    </row>
  </sheetData>
  <mergeCells count="46">
    <mergeCell ref="A1:O1"/>
    <mergeCell ref="F42:H42"/>
    <mergeCell ref="F43:H43"/>
    <mergeCell ref="F44:H44"/>
    <mergeCell ref="B14:M14"/>
    <mergeCell ref="B15:M15"/>
    <mergeCell ref="B16:M16"/>
    <mergeCell ref="B17:M17"/>
    <mergeCell ref="B18:M18"/>
    <mergeCell ref="B19:M19"/>
    <mergeCell ref="B20:M20"/>
    <mergeCell ref="B21:M21"/>
    <mergeCell ref="A5:M5"/>
    <mergeCell ref="F62:H62"/>
    <mergeCell ref="F64:H64"/>
    <mergeCell ref="F63:H63"/>
    <mergeCell ref="F47:H47"/>
    <mergeCell ref="B60:M60"/>
    <mergeCell ref="B61:M61"/>
    <mergeCell ref="B50:M50"/>
    <mergeCell ref="B51:M51"/>
    <mergeCell ref="F53:H53"/>
    <mergeCell ref="F57:H57"/>
    <mergeCell ref="F55:H55"/>
    <mergeCell ref="F58:H58"/>
    <mergeCell ref="F56:H56"/>
    <mergeCell ref="F48:H48"/>
    <mergeCell ref="F52:H52"/>
    <mergeCell ref="F54:H54"/>
    <mergeCell ref="B41:M41"/>
    <mergeCell ref="B37:M37"/>
    <mergeCell ref="B23:M23"/>
    <mergeCell ref="F45:H45"/>
    <mergeCell ref="F46:H46"/>
    <mergeCell ref="F73:H73"/>
    <mergeCell ref="F77:H77"/>
    <mergeCell ref="F71:H71"/>
    <mergeCell ref="F76:H76"/>
    <mergeCell ref="F65:H65"/>
    <mergeCell ref="F66:H66"/>
    <mergeCell ref="F68:H68"/>
    <mergeCell ref="F72:H72"/>
    <mergeCell ref="F74:H74"/>
    <mergeCell ref="F75:H75"/>
    <mergeCell ref="F67:H67"/>
    <mergeCell ref="B70:M70"/>
  </mergeCells>
  <hyperlinks>
    <hyperlink ref="B18" r:id="rId1" xr:uid="{00000000-0004-0000-0000-000000000000}"/>
    <hyperlink ref="A6" location="'Mixed Air Temp Calcs'!A5" display="Click here to jump to the assumptions used in this spreadsheet and the instructions." xr:uid="{00000000-0004-0000-0000-000001000000}"/>
    <hyperlink ref="A22" location="'Mixed Air Temp Calcs'!A1" display="Back to Top" xr:uid="{00000000-0004-0000-0000-000002000000}"/>
    <hyperlink ref="A7" location="'Mixed Air Temp Calcs'!A35" display="Click here to go to the equation behind the mathematics in the spreadsheet" xr:uid="{00000000-0004-0000-0000-000003000000}"/>
    <hyperlink ref="A40" location="'Mixed Air Temp Calcs'!A1" display="Back to Top" xr:uid="{00000000-0004-0000-0000-000004000000}"/>
    <hyperlink ref="A49" location="'Mixed Air Temp Calcs'!A1" display="Back to Top" xr:uid="{00000000-0004-0000-0000-000005000000}"/>
    <hyperlink ref="A59" location="'Mixed Air Temp Calcs'!A1" display="Back to Top" xr:uid="{00000000-0004-0000-0000-000006000000}"/>
    <hyperlink ref="A69" location="'Mixed Air Temp Calcs'!A1" display="Back to Top" xr:uid="{00000000-0004-0000-0000-000007000000}"/>
    <hyperlink ref="A8" location="'Mixed Air Temp Calcs'!A45" display="Click here to jump to calculate the outdoor percentage based on outdoor air, return air, and supply air temperature" xr:uid="{00000000-0004-0000-0000-000008000000}"/>
    <hyperlink ref="A9" location="'Mixed Air Temp Calcs'!A55" display="Click here to calculate the outdoor air temperature that results in a 32°F mixed air temperature" xr:uid="{00000000-0004-0000-0000-000009000000}"/>
    <hyperlink ref="A10" location="'Mixed Air Temp Calcs'!A65" display="Click here to calculate the outdoor air temperature that results in a specific mixed air temperature of interest" xr:uid="{00000000-0004-0000-0000-00000A000000}"/>
    <hyperlink ref="A78" location="'Mixed Air Temp Calcs'!A1" display="Back to Top" xr:uid="{00000000-0004-0000-0000-00000B000000}"/>
    <hyperlink ref="A11" location="'Mixed Air Temp Calcs'!A74" display="Click here to calculate the mixed air temperature created by a known outdoor air percentage, a known outdoor air temperature, and a known return air temperature" xr:uid="{00000000-0004-0000-0000-00000C000000}"/>
  </hyperlinks>
  <pageMargins left="0.75" right="0.75" top="1" bottom="1" header="0.5" footer="0.5"/>
  <pageSetup scale="61" orientation="landscape" r:id="rId2"/>
  <headerFooter alignWithMargins="0">
    <oddFooter>&amp;LPage &amp;P of &amp;N of Sheet &amp;A of File &amp;F
Printed on &amp;D at &amp;T
DAS</oddFooter>
  </headerFooter>
  <drawing r:id="rId3"/>
  <legacyDrawing r:id="rId4"/>
  <oleObjects>
    <mc:AlternateContent xmlns:mc="http://schemas.openxmlformats.org/markup-compatibility/2006">
      <mc:Choice Requires="x14">
        <oleObject progId="Equation.DSMT4" shapeId="1048" r:id="rId5">
          <objectPr defaultSize="0" autoPict="0" r:id="rId6">
            <anchor moveWithCells="1">
              <from>
                <xdr:col>1</xdr:col>
                <xdr:colOff>0</xdr:colOff>
                <xdr:row>23</xdr:row>
                <xdr:rowOff>0</xdr:rowOff>
              </from>
              <to>
                <xdr:col>7</xdr:col>
                <xdr:colOff>411480</xdr:colOff>
                <xdr:row>35</xdr:row>
                <xdr:rowOff>64770</xdr:rowOff>
              </to>
            </anchor>
          </objectPr>
        </oleObject>
      </mc:Choice>
      <mc:Fallback>
        <oleObject progId="Equation.DSMT4" shapeId="1048" r:id="rId5"/>
      </mc:Fallback>
    </mc:AlternateContent>
    <mc:AlternateContent xmlns:mc="http://schemas.openxmlformats.org/markup-compatibility/2006">
      <mc:Choice Requires="x14">
        <oleObject progId="Equation.DSMT4" shapeId="1050" r:id="rId7">
          <objectPr defaultSize="0" autoPict="0" r:id="rId8">
            <anchor moveWithCells="1">
              <from>
                <xdr:col>1</xdr:col>
                <xdr:colOff>0</xdr:colOff>
                <xdr:row>37</xdr:row>
                <xdr:rowOff>0</xdr:rowOff>
              </from>
              <to>
                <xdr:col>7</xdr:col>
                <xdr:colOff>411480</xdr:colOff>
                <xdr:row>39</xdr:row>
                <xdr:rowOff>99060</xdr:rowOff>
              </to>
            </anchor>
          </objectPr>
        </oleObject>
      </mc:Choice>
      <mc:Fallback>
        <oleObject progId="Equation.DSMT4" shapeId="1050" r:id="rId7"/>
      </mc:Fallback>
    </mc:AlternateContent>
    <mc:AlternateContent xmlns:mc="http://schemas.openxmlformats.org/markup-compatibility/2006">
      <mc:Choice Requires="x14">
        <oleObject progId="Equation.DSMT4" shapeId="1051" r:id="rId9">
          <objectPr defaultSize="0" autoPict="0" r:id="rId8">
            <anchor moveWithCells="1">
              <from>
                <xdr:col>8</xdr:col>
                <xdr:colOff>0</xdr:colOff>
                <xdr:row>41</xdr:row>
                <xdr:rowOff>0</xdr:rowOff>
              </from>
              <to>
                <xdr:col>14</xdr:col>
                <xdr:colOff>750570</xdr:colOff>
                <xdr:row>43</xdr:row>
                <xdr:rowOff>99060</xdr:rowOff>
              </to>
            </anchor>
          </objectPr>
        </oleObject>
      </mc:Choice>
      <mc:Fallback>
        <oleObject progId="Equation.DSMT4" shapeId="1051" r:id="rId9"/>
      </mc:Fallback>
    </mc:AlternateContent>
    <mc:AlternateContent xmlns:mc="http://schemas.openxmlformats.org/markup-compatibility/2006">
      <mc:Choice Requires="x14">
        <oleObject progId="Equation.DSMT4" shapeId="1052" r:id="rId10">
          <objectPr defaultSize="0" autoPict="0" r:id="rId11">
            <anchor moveWithCells="1">
              <from>
                <xdr:col>8</xdr:col>
                <xdr:colOff>0</xdr:colOff>
                <xdr:row>51</xdr:row>
                <xdr:rowOff>0</xdr:rowOff>
              </from>
              <to>
                <xdr:col>14</xdr:col>
                <xdr:colOff>750570</xdr:colOff>
                <xdr:row>53</xdr:row>
                <xdr:rowOff>99060</xdr:rowOff>
              </to>
            </anchor>
          </objectPr>
        </oleObject>
      </mc:Choice>
      <mc:Fallback>
        <oleObject progId="Equation.DSMT4" shapeId="1052" r:id="rId10"/>
      </mc:Fallback>
    </mc:AlternateContent>
    <mc:AlternateContent xmlns:mc="http://schemas.openxmlformats.org/markup-compatibility/2006">
      <mc:Choice Requires="x14">
        <oleObject progId="Equation.DSMT4" shapeId="1056" r:id="rId12">
          <objectPr defaultSize="0" autoPict="0" r:id="rId13">
            <anchor moveWithCells="1">
              <from>
                <xdr:col>8</xdr:col>
                <xdr:colOff>0</xdr:colOff>
                <xdr:row>70</xdr:row>
                <xdr:rowOff>0</xdr:rowOff>
              </from>
              <to>
                <xdr:col>14</xdr:col>
                <xdr:colOff>750570</xdr:colOff>
                <xdr:row>71</xdr:row>
                <xdr:rowOff>118110</xdr:rowOff>
              </to>
            </anchor>
          </objectPr>
        </oleObject>
      </mc:Choice>
      <mc:Fallback>
        <oleObject progId="Equation.DSMT4" shapeId="1056" r:id="rId12"/>
      </mc:Fallback>
    </mc:AlternateContent>
    <mc:AlternateContent xmlns:mc="http://schemas.openxmlformats.org/markup-compatibility/2006">
      <mc:Choice Requires="x14">
        <oleObject progId="Equation.DSMT4" shapeId="1057" r:id="rId14">
          <objectPr defaultSize="0" autoPict="0" r:id="rId15">
            <anchor moveWithCells="1">
              <from>
                <xdr:col>8</xdr:col>
                <xdr:colOff>0</xdr:colOff>
                <xdr:row>61</xdr:row>
                <xdr:rowOff>0</xdr:rowOff>
              </from>
              <to>
                <xdr:col>14</xdr:col>
                <xdr:colOff>750570</xdr:colOff>
                <xdr:row>64</xdr:row>
                <xdr:rowOff>76200</xdr:rowOff>
              </to>
            </anchor>
          </objectPr>
        </oleObject>
      </mc:Choice>
      <mc:Fallback>
        <oleObject progId="Equation.DSMT4" shapeId="1057" r:id="rId1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Mixed Air Temp Calcs</vt:lpstr>
      <vt:lpstr>'Mixed Air Temp Calcs'!Print_Titles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Sellers</dc:creator>
  <cp:lastModifiedBy>David Sellers</cp:lastModifiedBy>
  <dcterms:created xsi:type="dcterms:W3CDTF">2015-06-19T14:26:22Z</dcterms:created>
  <dcterms:modified xsi:type="dcterms:W3CDTF">2019-02-18T01:18:06Z</dcterms:modified>
</cp:coreProperties>
</file>