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7.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codeName="{3D1A710C-6663-3D7B-7F91-EC182F24A4BC}"/>
  <workbookPr codeName="ThisWorkbook"/>
  <mc:AlternateContent xmlns:mc="http://schemas.openxmlformats.org/markup-compatibility/2006">
    <mc:Choice Requires="x15">
      <x15ac:absPath xmlns:x15ac="http://schemas.microsoft.com/office/spreadsheetml/2010/11/ac" url="D:\FDE Tools\Logic Diagrams\Logic Diagram Tool\"/>
    </mc:Choice>
  </mc:AlternateContent>
  <xr:revisionPtr revIDLastSave="0" documentId="8_{7F4864F1-6975-46A5-8397-223D884C1D5F}" xr6:coauthVersionLast="37" xr6:coauthVersionMax="37" xr10:uidLastSave="{00000000-0000-0000-0000-000000000000}"/>
  <bookViews>
    <workbookView xWindow="0" yWindow="0" windowWidth="28800" windowHeight="11448" tabRatio="737" activeTab="5" xr2:uid="{00000000-000D-0000-FFFF-FFFF00000000}"/>
  </bookViews>
  <sheets>
    <sheet name="Instructions" sheetId="5" r:id="rId1"/>
    <sheet name="TC-00 Symbols" sheetId="1" r:id="rId2"/>
    <sheet name="TC-01 Symbols" sheetId="2" r:id="rId3"/>
    <sheet name="TC-02 Symbols" sheetId="4" r:id="rId4"/>
    <sheet name="Blank With Title" sheetId="21" r:id="rId5"/>
    <sheet name="Blank No Title" sheetId="22" r:id="rId6"/>
    <sheet name="High Select Example" sheetId="23" r:id="rId7"/>
  </sheets>
  <definedNames>
    <definedName name="_xlnm.Print_Area" localSheetId="1">'TC-00 Symbols'!$A$1:$DR$69</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Z74" i="23" l="1"/>
  <c r="AQ2" i="22"/>
  <c r="AY75" i="21"/>
  <c r="AV66" i="1" l="1"/>
  <c r="AC10" i="1" l="1"/>
  <c r="AC54" i="1"/>
  <c r="BC67" i="4"/>
  <c r="BC67" i="2"/>
  <c r="BM58" i="1" l="1"/>
  <c r="BA52" i="1"/>
  <c r="BA46" i="1"/>
  <c r="BA40" i="1"/>
  <c r="BO34" i="1"/>
  <c r="BV46" i="1"/>
  <c r="BO27" i="1"/>
  <c r="BV40" i="1"/>
  <c r="BO21" i="1"/>
  <c r="BV52" i="1"/>
  <c r="BC66" i="4"/>
  <c r="BH42" i="4" s="1"/>
  <c r="BC66"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<sst xmlns="http://schemas.openxmlformats.org/spreadsheetml/2006/main" count="184" uniqueCount="96">
  <si>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</si>
  <si>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</si>
  <si>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</si>
  <si>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</si>
  <si>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</si>
  <si>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</si>
  <si>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</si>
  <si>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</si>
  <si>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</si>
  <si>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</si>
  <si>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</si>
  <si>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</si>
  <si>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</si>
  <si>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</si>
  <si>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</si>
  <si>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</si>
  <si>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</si>
  <si>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</si>
  <si>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</si>
  <si>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</si>
  <si>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</si>
  <si>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</si>
  <si>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</si>
  <si>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</si>
  <si>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</si>
  <si>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</si>
  <si>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</si>
  <si>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</si>
  <si>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</si>
  <si>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</si>
  <si>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</si>
  <si>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</si>
  <si>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</si>
  <si>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</si>
  <si>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</si>
  <si>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</si>
  <si>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</si>
  <si>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</si>
  <si>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t>The symbols were originally drawn in PowerPoint for a presentatino about logic diagrams and are laid out on a 0.3 inch grid.  The size was set by my experinece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</si>
  <si>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editied to match your project and the logo can be changed to match your logo.</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</si>
  <si>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</si>
  <si>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</si>
  <si>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</si>
  <si>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09202000</t>
  </si>
  <si>
    <t>David Sellers</t>
  </si>
  <si>
    <t>Overview and General Instructions</t>
  </si>
  <si>
    <t>For symbols to be effective, it is important that the people reading them fully understand what they mean.  Since I originally created the symbols I use in this tool in PowerPoint for a training class and the slides included all of the details about what the various intputs,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</si>
  <si>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</si>
  <si>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essentailly the "answers" for some of the exercises we do in some of our training classes.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</si>
  <si>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</si>
  <si>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</si>
  <si>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</si>
  <si>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 xml:space="preserve">Related to the grid setting, for reasons I have yet to understand, even thought the symbols were drawn on a 0.3 inch grid and the columns and rows are set to that in the spreadsheet, sometimes, Excel "elects" to change things slighty.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</si>
  <si>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</si>
  <si>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How much this matters probably depends on how "annal"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</si>
  <si>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becasue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</si>
  <si>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the grips for symbols that have a number of squares stacked vertically or horizontally to no longer be directly on a grid line.  So when you draw the connector, it may not be perfectly straight.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</si>
  <si>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</si>
  <si>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</si>
  <si>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In an effort to address that challenge, in some venues, we started using free software packages like Eikon for Educators (Automated Logic Controls' programming language) or WindLGC (IDEC's programming langauge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</si>
  <si>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Exel if you made the adjustment in the "Page Layout" view.   That capabiltiy, along with the ablity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</si>
  <si>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</si>
  <si>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</si>
  <si>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</si>
  <si>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</si>
  <si>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</si>
  <si>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</si>
  <si>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</si>
  <si>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</si>
  <si>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</si>
  <si>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</si>
  <si>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</si>
  <si>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</si>
  <si>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</si>
  <si>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</si>
  <si>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</si>
  <si>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</si>
  <si>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</si>
  <si>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</si>
  <si>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Graphics, Trends, Alarms, Messages, Hardwired Safety</t>
  </si>
  <si>
    <t>Logic Diagram Symbols v9.ppsx</t>
  </si>
  <si>
    <t xml:space="preserve">Traditionally, FDE produces their logic diagrams using AutoCAD and our symbol library exists in that format.  But I have come to realize that when we are teaching logic diagrams and trying to have students develop their own, one of the obsticles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</si>
  <si>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</si>
  <si>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r>
      <t>© 2017</t>
    </r>
    <r>
      <rPr>
        <sz val="11"/>
        <color theme="1"/>
        <rFont val="Comic Sans MS"/>
        <family val="2"/>
      </rPr>
      <t xml:space="preserve"> Faciltiy Dynamics Engineering - All Rights Reserved  (E-mail or call to check about reserving lefts)</t>
    </r>
  </si>
  <si>
    <t>Hi Selection Example</t>
  </si>
  <si>
    <t>Note 1 - Coordinate during submittals</t>
  </si>
  <si>
    <t>Option 2 - Design and define a new logic block symbol that meets your needs.</t>
  </si>
  <si>
    <t>Option 1 - Build the required functionality from existing logic symbols</t>
  </si>
  <si>
    <t>Seven Input High Signal Selector</t>
  </si>
  <si>
    <t>How to Draw Shapes in Microsoft Word 2016 Drawing Tools Tutorial</t>
  </si>
  <si>
    <t>How to Add Connectors to PowerPoint Shapes</t>
  </si>
  <si>
    <t>Excel Shortcut - Snap to Grid - Podcast 2140</t>
  </si>
  <si>
    <t>Excel 2016 Training Part 6: How to Customize the Quick Access Toolbar With Excel 2016</t>
  </si>
  <si>
    <t>How to Add Shapes in Microsoft Word 2016</t>
  </si>
  <si>
    <t>If you are not accustomed to drawing things with Microsoft Office shapes and connectors, you may find some or all of the following YouTube video tutorials to be helpful.   Some of them show the techniques in Word, some in PowerPoint, and some in Excel, but once you learn the technique in one application, you can apply it in the others.   
In addition, the videos are particular to a specific version office (Office 2016 typically).   But I have been using Office for a long time and the techniques are the same as they have been for years.  The biggest thing is figuring out where the version of Office has placed the commands.   This typcially drives me nuts when I get a new version of Office installed;  stuff that I could do in my sleep takes 10 minutes because someone decided to put the command in a different drop down menu or renamed it.   
Personally, I usually can resolve this by doing a Google Search for the command and listing the specific version of the application that I am using.  For example I might search for "Snap to grid;  Excel 2016".
In any case, here are some links to tutorials about using and connecting shapes and snapping to grid.</t>
  </si>
  <si>
    <t>Logic Diagram Tool Version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</si>
</sst>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dd\ mmmm\ dd\,\ yyyy"/>
    <numFmt numFmtId="165" formatCode="#,##0.0000"/>
    <numFmt numFmtId="166" formatCode="##."/>
  </numFmts>
  <fonts count="30"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30"/>
      <color theme="0"/>
      <name val="Arial"/>
      <family val="2"/>
    </font>
    <font>
      <sz val="24"/>
      <color theme="0"/>
      <name val="Arial"/>
      <family val="2"/>
    </font>
    <font>
      <sz val="20"/>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
      <u/>
      <sz val="11"/>
      <color theme="8"/>
      <name val="Comic Sans MS"/>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4">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
      <left style="thin">
        <color theme="1" tint="0.14993743705557422"/>
      </left>
      <right style="thin">
        <color theme="1" tint="0.14993743705557422"/>
      </right>
      <top style="thin">
        <color theme="1" tint="0.14993743705557422"/>
      </top>
      <bottom style="thin">
        <color theme="1" tint="0.14993743705557422"/>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7" fillId="0" borderId="0">
      <alignment vertical="top"/>
    </xf>
  </cellStyleXfs>
  <cellXfs count="123">
    <xf numFmtId="0" fontId="0" fillId="0" borderId="0" xfId="0"/>
    <xf numFmtId="0" fontId="0" fillId="2" borderId="1" xfId="0" applyFill="1" applyBorder="1"/>
    <xf numFmtId="0" fontId="0" fillId="2" borderId="1" xfId="0" applyFill="1" applyBorder="1" applyAlignment="1"/>
    <xf numFmtId="0" fontId="6" fillId="2" borderId="1" xfId="0" applyFont="1" applyFill="1" applyBorder="1" applyAlignment="1">
      <alignment vertical="top" wrapText="1"/>
    </xf>
    <xf numFmtId="0" fontId="0" fillId="2" borderId="0" xfId="0" applyFill="1" applyBorder="1"/>
    <xf numFmtId="0" fontId="0" fillId="2" borderId="0" xfId="0" applyFill="1" applyBorder="1" applyAlignment="1"/>
    <xf numFmtId="0" fontId="6" fillId="2" borderId="0" xfId="0" applyFont="1" applyFill="1" applyBorder="1" applyAlignment="1">
      <alignment vertical="top" wrapText="1"/>
    </xf>
    <xf numFmtId="0" fontId="17" fillId="0" borderId="0" xfId="3">
      <alignment vertical="top"/>
    </xf>
    <xf numFmtId="4" fontId="18" fillId="0" borderId="0" xfId="0" applyNumberFormat="1" applyFont="1" applyFill="1" applyAlignment="1">
      <alignment horizontal="center" vertical="top"/>
    </xf>
    <xf numFmtId="0" fontId="0" fillId="0" borderId="0" xfId="0" applyFont="1" applyAlignment="1">
      <alignment vertical="top"/>
    </xf>
    <xf numFmtId="0" fontId="17" fillId="0" borderId="0" xfId="3" applyFill="1" applyAlignment="1">
      <alignment vertical="top"/>
    </xf>
    <xf numFmtId="0" fontId="17" fillId="0" borderId="0" xfId="3" applyAlignment="1">
      <alignment vertical="top"/>
    </xf>
    <xf numFmtId="0" fontId="0" fillId="0" borderId="0" xfId="0" applyAlignment="1">
      <alignment vertical="top"/>
    </xf>
    <xf numFmtId="0" fontId="0" fillId="0" borderId="0" xfId="0" applyAlignment="1">
      <alignment vertical="center"/>
    </xf>
    <xf numFmtId="0" fontId="17" fillId="5" borderId="0" xfId="3" applyFill="1" applyAlignment="1">
      <alignment vertical="top"/>
    </xf>
    <xf numFmtId="3" fontId="17" fillId="5" borderId="0" xfId="3" applyNumberFormat="1" applyFill="1" applyAlignment="1">
      <alignment vertical="top"/>
    </xf>
    <xf numFmtId="0" fontId="18" fillId="5" borderId="0" xfId="3" applyFont="1" applyFill="1" applyAlignment="1" applyProtection="1">
      <alignment vertical="top"/>
    </xf>
    <xf numFmtId="0" fontId="19" fillId="5" borderId="0" xfId="3" applyFont="1" applyFill="1" applyAlignment="1" applyProtection="1">
      <alignment horizontal="left" vertical="top"/>
    </xf>
    <xf numFmtId="3" fontId="19" fillId="5" borderId="0" xfId="3" applyNumberFormat="1" applyFont="1" applyFill="1" applyAlignment="1" applyProtection="1">
      <alignment vertical="top"/>
    </xf>
    <xf numFmtId="0" fontId="20" fillId="5" borderId="0" xfId="3" applyFont="1" applyFill="1" applyAlignment="1" applyProtection="1">
      <alignment horizontal="left" vertical="top"/>
    </xf>
    <xf numFmtId="3" fontId="18" fillId="5" borderId="0" xfId="3" applyNumberFormat="1" applyFont="1" applyFill="1" applyAlignment="1" applyProtection="1">
      <alignment vertical="top"/>
    </xf>
    <xf numFmtId="0" fontId="18" fillId="5" borderId="0" xfId="0" applyFont="1" applyFill="1" applyAlignment="1" applyProtection="1">
      <alignment vertical="top"/>
    </xf>
    <xf numFmtId="0" fontId="0" fillId="5" borderId="0" xfId="0" applyFont="1" applyFill="1" applyAlignment="1">
      <alignment vertical="top"/>
    </xf>
    <xf numFmtId="4" fontId="18" fillId="5" borderId="0" xfId="0" applyNumberFormat="1" applyFont="1" applyFill="1" applyAlignment="1">
      <alignment horizontal="center" vertical="top"/>
    </xf>
    <xf numFmtId="3" fontId="18" fillId="5" borderId="0" xfId="0" applyNumberFormat="1" applyFont="1" applyFill="1" applyAlignment="1">
      <alignment horizontal="center" vertical="top"/>
    </xf>
    <xf numFmtId="165" fontId="18" fillId="5" borderId="0" xfId="0" applyNumberFormat="1" applyFont="1" applyFill="1" applyAlignment="1">
      <alignment horizontal="center" vertical="top"/>
    </xf>
    <xf numFmtId="0" fontId="3" fillId="2" borderId="0" xfId="1" applyFill="1" applyBorder="1" applyAlignment="1">
      <alignment horizontal="left" vertical="center"/>
    </xf>
    <xf numFmtId="0" fontId="0" fillId="0" borderId="0" xfId="0" applyAlignment="1">
      <alignment horizontal="left" vertical="center"/>
    </xf>
    <xf numFmtId="0" fontId="18" fillId="5" borderId="0" xfId="0" applyFont="1" applyFill="1" applyAlignment="1">
      <alignment vertical="center"/>
    </xf>
    <xf numFmtId="0" fontId="0" fillId="5" borderId="0" xfId="0" applyFont="1" applyFill="1" applyAlignment="1">
      <alignment vertical="center"/>
    </xf>
    <xf numFmtId="0" fontId="18" fillId="5" borderId="0" xfId="0" applyFont="1" applyFill="1" applyAlignment="1">
      <alignment horizontal="center" vertical="center"/>
    </xf>
    <xf numFmtId="4" fontId="18" fillId="5" borderId="0" xfId="0" applyNumberFormat="1" applyFont="1" applyFill="1" applyAlignment="1">
      <alignment horizontal="center" vertical="center"/>
    </xf>
    <xf numFmtId="165" fontId="18" fillId="5" borderId="0" xfId="0" applyNumberFormat="1" applyFont="1" applyFill="1" applyAlignment="1">
      <alignment horizontal="center" vertical="center"/>
    </xf>
    <xf numFmtId="4" fontId="18" fillId="0" borderId="0" xfId="0" applyNumberFormat="1" applyFont="1" applyFill="1" applyAlignment="1">
      <alignment horizontal="center" vertical="center"/>
    </xf>
    <xf numFmtId="0" fontId="0" fillId="0" borderId="0" xfId="0" applyFont="1" applyAlignment="1">
      <alignment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66" fontId="0" fillId="5" borderId="0" xfId="0" applyNumberFormat="1" applyFill="1" applyAlignment="1">
      <alignment horizontal="left" vertical="top"/>
    </xf>
    <xf numFmtId="0" fontId="14" fillId="2" borderId="0" xfId="0" applyFont="1" applyFill="1" applyBorder="1"/>
    <xf numFmtId="0" fontId="14" fillId="2" borderId="1" xfId="0" applyFont="1" applyFill="1" applyBorder="1"/>
    <xf numFmtId="0" fontId="1" fillId="2" borderId="1" xfId="0" applyFont="1" applyFill="1" applyBorder="1"/>
    <xf numFmtId="0" fontId="16" fillId="2" borderId="1" xfId="0" applyFont="1" applyFill="1" applyBorder="1"/>
    <xf numFmtId="0" fontId="2" fillId="2" borderId="1" xfId="0" applyFont="1" applyFill="1" applyBorder="1" applyAlignment="1">
      <alignment horizontal="left" vertical="center"/>
    </xf>
    <xf numFmtId="0" fontId="14"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166" fontId="0" fillId="5" borderId="0" xfId="0" applyNumberFormat="1" applyFill="1" applyAlignment="1">
      <alignment vertical="top"/>
    </xf>
    <xf numFmtId="0" fontId="0" fillId="0" borderId="0" xfId="0" applyAlignment="1">
      <alignment vertical="top"/>
    </xf>
    <xf numFmtId="0" fontId="2" fillId="2" borderId="1" xfId="0" applyFont="1" applyFill="1" applyBorder="1" applyAlignment="1">
      <alignment horizontal="left" vertical="center"/>
    </xf>
    <xf numFmtId="0" fontId="3" fillId="2" borderId="1" xfId="1" applyFill="1" applyBorder="1" applyAlignment="1">
      <alignment horizontal="left" vertical="center"/>
    </xf>
    <xf numFmtId="0" fontId="2" fillId="2" borderId="0" xfId="0" applyFont="1" applyFill="1" applyBorder="1" applyAlignment="1">
      <alignment horizontal="left" vertical="center"/>
    </xf>
    <xf numFmtId="0" fontId="14" fillId="2" borderId="0" xfId="0" applyFont="1" applyFill="1" applyBorder="1" applyAlignment="1">
      <alignment horizontal="left" vertical="center"/>
    </xf>
    <xf numFmtId="0" fontId="2" fillId="2" borderId="0" xfId="0" applyFont="1" applyFill="1" applyBorder="1" applyAlignment="1">
      <alignment vertical="center"/>
    </xf>
    <xf numFmtId="1" fontId="0" fillId="4" borderId="2" xfId="0" applyNumberFormat="1" applyFill="1" applyBorder="1" applyAlignment="1">
      <alignment horizontal="center" vertical="top"/>
    </xf>
    <xf numFmtId="1" fontId="0" fillId="5" borderId="0" xfId="0" applyNumberFormat="1" applyFill="1" applyAlignment="1">
      <alignment vertical="top"/>
    </xf>
    <xf numFmtId="0" fontId="0" fillId="5" borderId="0" xfId="0" applyFill="1" applyAlignment="1">
      <alignment vertical="top"/>
    </xf>
    <xf numFmtId="0" fontId="0" fillId="0" borderId="0" xfId="0" applyAlignment="1">
      <alignment horizontal="left" vertical="top"/>
    </xf>
    <xf numFmtId="0" fontId="14" fillId="2" borderId="3" xfId="0" applyFont="1" applyFill="1" applyBorder="1"/>
    <xf numFmtId="0" fontId="0" fillId="2" borderId="3" xfId="0" applyFill="1" applyBorder="1"/>
    <xf numFmtId="0" fontId="26" fillId="0" borderId="0" xfId="0" applyFont="1" applyAlignment="1">
      <alignment vertical="top"/>
    </xf>
    <xf numFmtId="0" fontId="0" fillId="0" borderId="0" xfId="0" applyAlignment="1">
      <alignment vertical="top"/>
    </xf>
    <xf numFmtId="0" fontId="0" fillId="5" borderId="0" xfId="0" applyFill="1" applyAlignment="1">
      <alignment vertical="top" wrapText="1"/>
    </xf>
    <xf numFmtId="166" fontId="0" fillId="5" borderId="0" xfId="0" applyNumberFormat="1" applyFill="1" applyAlignment="1">
      <alignment vertical="top"/>
    </xf>
    <xf numFmtId="0" fontId="0" fillId="5" borderId="0" xfId="1" applyFont="1" applyFill="1" applyAlignment="1">
      <alignment vertical="top" wrapText="1"/>
    </xf>
    <xf numFmtId="0" fontId="22" fillId="5" borderId="0" xfId="1" applyFont="1" applyFill="1" applyAlignment="1">
      <alignment vertical="top" wrapText="1"/>
    </xf>
    <xf numFmtId="0" fontId="26" fillId="5" borderId="0" xfId="1" applyFont="1" applyFill="1" applyAlignment="1">
      <alignment vertical="top" wrapText="1"/>
    </xf>
    <xf numFmtId="0" fontId="0" fillId="5" borderId="0" xfId="0" applyFill="1" applyBorder="1" applyAlignment="1">
      <alignment vertical="top" wrapText="1"/>
    </xf>
    <xf numFmtId="0" fontId="0" fillId="5" borderId="0" xfId="0" applyFill="1" applyAlignment="1">
      <alignment horizontal="left" vertical="center"/>
    </xf>
    <xf numFmtId="0" fontId="0" fillId="5" borderId="0" xfId="0" applyFill="1" applyAlignment="1">
      <alignment horizontal="left" vertical="top" wrapText="1"/>
    </xf>
    <xf numFmtId="164" fontId="0" fillId="5" borderId="0" xfId="0" applyNumberFormat="1" applyFill="1" applyAlignment="1">
      <alignment horizontal="left" vertical="top"/>
    </xf>
    <xf numFmtId="0" fontId="18" fillId="5" borderId="0" xfId="0" applyFont="1" applyFill="1" applyAlignment="1">
      <alignment horizontal="left" vertical="top"/>
    </xf>
    <xf numFmtId="0" fontId="18" fillId="5" borderId="0" xfId="0" quotePrefix="1" applyFont="1" applyFill="1" applyAlignment="1">
      <alignment horizontal="left" vertical="top"/>
    </xf>
    <xf numFmtId="0" fontId="21" fillId="3" borderId="0" xfId="3" applyFont="1" applyFill="1" applyAlignment="1" applyProtection="1">
      <alignment horizontal="left" vertical="top" wrapText="1"/>
    </xf>
    <xf numFmtId="0" fontId="0" fillId="2" borderId="0" xfId="0" applyFill="1" applyAlignment="1">
      <alignment vertical="center"/>
    </xf>
    <xf numFmtId="166" fontId="0" fillId="5" borderId="0" xfId="0" applyNumberFormat="1" applyFill="1" applyAlignment="1">
      <alignment vertical="top" wrapText="1"/>
    </xf>
    <xf numFmtId="0" fontId="0" fillId="0" borderId="0" xfId="0" applyAlignment="1">
      <alignment vertical="top" wrapText="1"/>
    </xf>
    <xf numFmtId="0" fontId="29" fillId="0" borderId="0" xfId="1" applyFont="1" applyAlignment="1">
      <alignment horizontal="left" vertical="top" wrapText="1" indent="1"/>
    </xf>
    <xf numFmtId="0" fontId="14" fillId="2" borderId="1" xfId="0" applyFont="1" applyFill="1" applyBorder="1" applyAlignment="1">
      <alignment horizontal="right" vertical="center"/>
    </xf>
    <xf numFmtId="0" fontId="3" fillId="2" borderId="1" xfId="1" applyFill="1" applyBorder="1" applyAlignment="1">
      <alignment horizontal="left" vertical="center" wrapText="1"/>
    </xf>
    <xf numFmtId="0" fontId="3" fillId="2" borderId="1" xfId="1" applyFill="1" applyBorder="1" applyAlignment="1">
      <alignment horizontal="left" vertical="center"/>
    </xf>
    <xf numFmtId="0" fontId="14" fillId="2" borderId="1" xfId="0" applyFont="1" applyFill="1" applyBorder="1" applyAlignment="1">
      <alignment horizontal="center" vertical="center"/>
    </xf>
    <xf numFmtId="0" fontId="3" fillId="2" borderId="1" xfId="1" applyFill="1" applyBorder="1" applyAlignment="1">
      <alignment horizontal="center" vertical="top"/>
    </xf>
    <xf numFmtId="0" fontId="3" fillId="2" borderId="1" xfId="1" applyFill="1" applyBorder="1" applyAlignment="1">
      <alignment horizontal="center" vertical="top" wrapText="1"/>
    </xf>
    <xf numFmtId="0" fontId="3" fillId="2" borderId="1" xfId="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left" vertical="top" wrapText="1"/>
    </xf>
    <xf numFmtId="0" fontId="6" fillId="2" borderId="1" xfId="0" applyFont="1" applyFill="1" applyBorder="1" applyAlignment="1">
      <alignment horizontal="center" vertical="center"/>
    </xf>
    <xf numFmtId="0" fontId="2" fillId="2" borderId="1" xfId="0" applyFont="1" applyFill="1" applyBorder="1" applyAlignment="1">
      <alignment horizontal="left" vertical="center"/>
    </xf>
    <xf numFmtId="0" fontId="11" fillId="2" borderId="1" xfId="0" applyFont="1" applyFill="1" applyBorder="1" applyAlignment="1">
      <alignment horizontal="lef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8" fillId="2" borderId="1" xfId="0" applyFont="1" applyFill="1" applyBorder="1" applyAlignment="1">
      <alignment horizontal="center" textRotation="90"/>
    </xf>
    <xf numFmtId="0" fontId="8"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11"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3" fillId="2" borderId="1" xfId="0" applyFont="1" applyFill="1" applyBorder="1" applyAlignment="1">
      <alignment horizontal="left" vertical="center"/>
    </xf>
    <xf numFmtId="0" fontId="12" fillId="2" borderId="1" xfId="0" applyFont="1" applyFill="1" applyBorder="1" applyAlignment="1">
      <alignment horizontal="left" vertical="center"/>
    </xf>
    <xf numFmtId="14" fontId="12" fillId="2" borderId="1" xfId="0" applyNumberFormat="1" applyFont="1" applyFill="1" applyBorder="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4" fillId="2" borderId="1" xfId="1" applyFont="1" applyFill="1" applyBorder="1" applyAlignment="1">
      <alignment horizontal="left" vertical="center"/>
    </xf>
    <xf numFmtId="0" fontId="7" fillId="2" borderId="1" xfId="0" applyFont="1" applyFill="1" applyBorder="1" applyAlignment="1">
      <alignment horizontal="center" textRotation="90"/>
    </xf>
    <xf numFmtId="0" fontId="9" fillId="2" borderId="1" xfId="0" applyFont="1" applyFill="1" applyBorder="1" applyAlignment="1">
      <alignment horizontal="center" vertical="center" wrapText="1"/>
    </xf>
    <xf numFmtId="0" fontId="14" fillId="2" borderId="3" xfId="0" applyFont="1" applyFill="1" applyBorder="1" applyAlignment="1">
      <alignment horizontal="right" vertical="center"/>
    </xf>
    <xf numFmtId="0" fontId="3" fillId="2" borderId="3" xfId="1" applyFill="1" applyBorder="1" applyAlignment="1">
      <alignment horizontal="left" vertical="center"/>
    </xf>
    <xf numFmtId="0" fontId="12" fillId="2" borderId="0" xfId="0" applyFont="1" applyFill="1" applyBorder="1" applyAlignment="1">
      <alignment horizontal="left" vertical="center"/>
    </xf>
    <xf numFmtId="0" fontId="28" fillId="2" borderId="0" xfId="0" applyFont="1" applyFill="1" applyBorder="1" applyAlignment="1">
      <alignment horizontal="center" textRotation="90"/>
    </xf>
    <xf numFmtId="0" fontId="8" fillId="2" borderId="0" xfId="0" applyFont="1" applyFill="1" applyBorder="1" applyAlignment="1">
      <alignment horizontal="center" textRotation="90"/>
    </xf>
    <xf numFmtId="0" fontId="6" fillId="2" borderId="0" xfId="0" applyFont="1" applyFill="1" applyBorder="1" applyAlignment="1">
      <alignment horizontal="center" textRotation="90" wrapText="1"/>
    </xf>
    <xf numFmtId="0" fontId="2" fillId="2" borderId="0" xfId="0" applyFont="1" applyFill="1" applyBorder="1" applyAlignment="1">
      <alignment horizontal="left" vertical="center"/>
    </xf>
    <xf numFmtId="0" fontId="27"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14" fontId="12" fillId="2" borderId="0" xfId="0" applyNumberFormat="1" applyFont="1" applyFill="1" applyBorder="1" applyAlignment="1">
      <alignment horizontal="left" vertical="center"/>
    </xf>
    <xf numFmtId="0" fontId="14" fillId="2" borderId="0" xfId="0" applyFont="1" applyFill="1" applyBorder="1" applyAlignment="1">
      <alignment horizontal="right" vertical="center"/>
    </xf>
    <xf numFmtId="0" fontId="3" fillId="2" borderId="0" xfId="1" applyFill="1" applyBorder="1" applyAlignment="1">
      <alignment horizontal="left" vertical="center"/>
    </xf>
    <xf numFmtId="0" fontId="6"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1" fillId="2" borderId="0" xfId="0" applyFont="1" applyFill="1" applyBorder="1" applyAlignment="1">
      <alignment horizontal="center" vertical="center"/>
    </xf>
    <xf numFmtId="0" fontId="5" fillId="2" borderId="0" xfId="0" applyFont="1" applyFill="1" applyBorder="1" applyAlignment="1">
      <alignment horizontal="center"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5" Type="http://schemas.openxmlformats.org/officeDocument/2006/relationships/image" Target="../media/image16.emf"/><Relationship Id="rId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5.emf"/><Relationship Id="rId1" Type="http://schemas.openxmlformats.org/officeDocument/2006/relationships/image" Target="../media/image26.emf"/><Relationship Id="rId5" Type="http://schemas.openxmlformats.org/officeDocument/2006/relationships/image" Target="../media/image22.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9.emf"/><Relationship Id="rId1" Type="http://schemas.openxmlformats.org/officeDocument/2006/relationships/image" Target="../media/image30.emf"/><Relationship Id="rId4"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4.emf"/><Relationship Id="rId1" Type="http://schemas.openxmlformats.org/officeDocument/2006/relationships/image" Target="../media/image35.emf"/><Relationship Id="rId5" Type="http://schemas.openxmlformats.org/officeDocument/2006/relationships/image" Target="../media/image31.emf"/><Relationship Id="rId4"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1470" y="22088747"/>
          <a:ext cx="1000941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0604" y="31927800"/>
          <a:ext cx="1000941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10</xdr:col>
          <xdr:colOff>0</xdr:colOff>
          <xdr:row>66</xdr:row>
          <xdr:rowOff>270510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266700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0</xdr:colOff>
      <xdr:row>7</xdr:row>
      <xdr:rowOff>0</xdr:rowOff>
    </xdr:from>
    <xdr:to>
      <xdr:col>49</xdr:col>
      <xdr:colOff>0</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4"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8064"/>
          <a:ext cx="32558182" cy="18564850"/>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13955" y="10252364"/>
          <a:ext cx="1627909" cy="2770909"/>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868227" y="7204364"/>
          <a:ext cx="2170546" cy="2216727"/>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868227" y="9975273"/>
          <a:ext cx="2170546" cy="2216727"/>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868227" y="12746182"/>
          <a:ext cx="2170546" cy="2216727"/>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868227" y="15517091"/>
          <a:ext cx="2170546" cy="2224663"/>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868227" y="1939636"/>
          <a:ext cx="3255818" cy="4433455"/>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5193818" y="4156364"/>
          <a:ext cx="1627909" cy="2216727"/>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5193818" y="8312727"/>
          <a:ext cx="1627909" cy="2216728"/>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5193818" y="12469091"/>
          <a:ext cx="1627909" cy="2216727"/>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1162818" y="12184783"/>
          <a:ext cx="5426364" cy="1115581"/>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5193818" y="1939636"/>
          <a:ext cx="1627909" cy="1662546"/>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5193818" y="6650182"/>
          <a:ext cx="1627909" cy="1108384"/>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5193818" y="10799308"/>
          <a:ext cx="1627909" cy="1115601"/>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193818" y="14947733"/>
          <a:ext cx="1627909" cy="1123540"/>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13955" y="6927274"/>
          <a:ext cx="1622287" cy="2770909"/>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1156839" y="6927273"/>
          <a:ext cx="2719161" cy="2244743"/>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1162818" y="9449107"/>
          <a:ext cx="2713182" cy="2216727"/>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1162818" y="1939636"/>
          <a:ext cx="2713182" cy="2216728"/>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aseline="0">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1162818" y="4433455"/>
          <a:ext cx="2713182" cy="2216727"/>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O</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0</xdr:colOff>
      <xdr:row>7</xdr:row>
      <xdr:rowOff>0</xdr:rowOff>
    </xdr:from>
    <xdr:to>
      <xdr:col>9</xdr:col>
      <xdr:colOff>0</xdr:colOff>
      <xdr:row>13</xdr:row>
      <xdr:rowOff>0</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13955" y="1939636"/>
          <a:ext cx="1627909" cy="1662546"/>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0</xdr:colOff>
      <xdr:row>7</xdr:row>
      <xdr:rowOff>0</xdr:rowOff>
    </xdr:from>
    <xdr:to>
      <xdr:col>16</xdr:col>
      <xdr:colOff>0</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713182" y="1939636"/>
          <a:ext cx="1627909" cy="1662546"/>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0</xdr:colOff>
      <xdr:row>15</xdr:row>
      <xdr:rowOff>0</xdr:rowOff>
    </xdr:from>
    <xdr:to>
      <xdr:col>16</xdr:col>
      <xdr:colOff>0</xdr:colOff>
      <xdr:row>23</xdr:row>
      <xdr:rowOff>0</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713182" y="4156364"/>
          <a:ext cx="1627909" cy="2216727"/>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0</xdr:colOff>
      <xdr:row>15</xdr:row>
      <xdr:rowOff>0</xdr:rowOff>
    </xdr:from>
    <xdr:to>
      <xdr:col>9</xdr:col>
      <xdr:colOff>0</xdr:colOff>
      <xdr:row>23</xdr:row>
      <xdr:rowOff>0</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13955" y="4156364"/>
          <a:ext cx="1627909" cy="2216727"/>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65</xdr:row>
          <xdr:rowOff>0</xdr:rowOff>
        </xdr:from>
        <xdr:to>
          <xdr:col>9</xdr:col>
          <xdr:colOff>247650</xdr:colOff>
          <xdr:row>66</xdr:row>
          <xdr:rowOff>259080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65</xdr:row>
          <xdr:rowOff>0</xdr:rowOff>
        </xdr:from>
        <xdr:to>
          <xdr:col>16</xdr:col>
          <xdr:colOff>247650</xdr:colOff>
          <xdr:row>66</xdr:row>
          <xdr:rowOff>259080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65</xdr:row>
          <xdr:rowOff>0</xdr:rowOff>
        </xdr:from>
        <xdr:to>
          <xdr:col>23</xdr:col>
          <xdr:colOff>247650</xdr:colOff>
          <xdr:row>66</xdr:row>
          <xdr:rowOff>259080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65</xdr:row>
          <xdr:rowOff>0</xdr:rowOff>
        </xdr:from>
        <xdr:to>
          <xdr:col>30</xdr:col>
          <xdr:colOff>247650</xdr:colOff>
          <xdr:row>66</xdr:row>
          <xdr:rowOff>259080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3116"/>
          <a:ext cx="32657143" cy="18233330"/>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37</xdr:col>
          <xdr:colOff>247650</xdr:colOff>
          <xdr:row>66</xdr:row>
          <xdr:rowOff>259080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88571" y="4898571"/>
          <a:ext cx="1632858" cy="1632858"/>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88571" y="7075714"/>
          <a:ext cx="1632858" cy="2177143"/>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88571" y="9797143"/>
          <a:ext cx="1632858" cy="1632857"/>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88571" y="11974286"/>
          <a:ext cx="1632858" cy="1632857"/>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88571" y="14151429"/>
          <a:ext cx="1632858" cy="1088571"/>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88571" y="15784286"/>
          <a:ext cx="1632858" cy="1088571"/>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607142" y="1905000"/>
          <a:ext cx="1632858" cy="1090747"/>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607142" y="3537857"/>
          <a:ext cx="1632858" cy="1088572"/>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597422" y="5162209"/>
          <a:ext cx="1632857" cy="1097078"/>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607142" y="6803572"/>
          <a:ext cx="1632858" cy="1088571"/>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431216" y="1905000"/>
          <a:ext cx="1632856" cy="1090204"/>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431216" y="3529351"/>
          <a:ext cx="1632856" cy="1097079"/>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430000" y="5162207"/>
          <a:ext cx="1632856" cy="1088574"/>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431216" y="6803572"/>
          <a:ext cx="1632856" cy="1088571"/>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803571" y="2177143"/>
          <a:ext cx="1632858" cy="1632857"/>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32857" y="2136644"/>
          <a:ext cx="1088572" cy="2217642"/>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151429" y="8980714"/>
          <a:ext cx="1088571" cy="1632857"/>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0</xdr:colOff>
      <xdr:row>41</xdr:row>
      <xdr:rowOff>0</xdr:rowOff>
    </xdr:from>
    <xdr:to>
      <xdr:col>50</xdr:col>
      <xdr:colOff>0</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430000" y="11157857"/>
          <a:ext cx="2177143" cy="3265714"/>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48</xdr:row>
      <xdr:rowOff>272142</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607143" y="13334999"/>
          <a:ext cx="5715000" cy="1088572"/>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4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250996" y="273116"/>
          <a:ext cx="32657143" cy="18233330"/>
          <a:chOff x="250996" y="267673"/>
          <a:chExt cx="32120803" cy="17934847"/>
        </a:xfrm>
      </xdr:grpSpPr>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4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4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4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4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4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4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4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4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4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4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4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4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4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7</xdr:col>
          <xdr:colOff>57150</xdr:colOff>
          <xdr:row>74</xdr:row>
          <xdr:rowOff>255270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14</xdr:col>
          <xdr:colOff>57150</xdr:colOff>
          <xdr:row>74</xdr:row>
          <xdr:rowOff>255270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0</xdr:rowOff>
        </xdr:from>
        <xdr:to>
          <xdr:col>21</xdr:col>
          <xdr:colOff>57150</xdr:colOff>
          <xdr:row>74</xdr:row>
          <xdr:rowOff>255270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73</xdr:row>
          <xdr:rowOff>0</xdr:rowOff>
        </xdr:from>
        <xdr:to>
          <xdr:col>28</xdr:col>
          <xdr:colOff>57150</xdr:colOff>
          <xdr:row>74</xdr:row>
          <xdr:rowOff>255270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73</xdr:row>
          <xdr:rowOff>0</xdr:rowOff>
        </xdr:from>
        <xdr:to>
          <xdr:col>35</xdr:col>
          <xdr:colOff>57150</xdr:colOff>
          <xdr:row>74</xdr:row>
          <xdr:rowOff>255270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7</xdr:col>
          <xdr:colOff>34290</xdr:colOff>
          <xdr:row>4</xdr:row>
          <xdr:rowOff>259080</xdr:rowOff>
        </xdr:to>
        <xdr:sp macro="" textlink="">
          <xdr:nvSpPr>
            <xdr:cNvPr id="56321" name="CommandButton2"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0</xdr:rowOff>
        </xdr:from>
        <xdr:to>
          <xdr:col>14</xdr:col>
          <xdr:colOff>34290</xdr:colOff>
          <xdr:row>4</xdr:row>
          <xdr:rowOff>259080</xdr:rowOff>
        </xdr:to>
        <xdr:sp macro="" textlink="">
          <xdr:nvSpPr>
            <xdr:cNvPr id="56322" name="CommandButton1"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xdr:row>
          <xdr:rowOff>0</xdr:rowOff>
        </xdr:from>
        <xdr:to>
          <xdr:col>21</xdr:col>
          <xdr:colOff>34290</xdr:colOff>
          <xdr:row>4</xdr:row>
          <xdr:rowOff>259080</xdr:rowOff>
        </xdr:to>
        <xdr:sp macro="" textlink="">
          <xdr:nvSpPr>
            <xdr:cNvPr id="56323" name="CommandButton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xdr:row>
          <xdr:rowOff>0</xdr:rowOff>
        </xdr:from>
        <xdr:to>
          <xdr:col>28</xdr:col>
          <xdr:colOff>34290</xdr:colOff>
          <xdr:row>4</xdr:row>
          <xdr:rowOff>259080</xdr:rowOff>
        </xdr:to>
        <xdr:sp macro="" textlink="">
          <xdr:nvSpPr>
            <xdr:cNvPr id="56324" name="CommandButton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600-000002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250996" y="280373"/>
          <a:ext cx="32004000" cy="18719559"/>
          <a:chOff x="250996" y="267673"/>
          <a:chExt cx="32120803" cy="17934847"/>
        </a:xfrm>
      </xdr:grpSpPr>
      <xdr:grpSp>
        <xdr:nvGrpSpPr>
          <xdr:cNvPr id="4" name="Group 3">
            <a:extLst>
              <a:ext uri="{FF2B5EF4-FFF2-40B4-BE49-F238E27FC236}">
                <a16:creationId xmlns:a16="http://schemas.microsoft.com/office/drawing/2014/main" id="{00000000-0008-0000-0600-000004000000}"/>
              </a:ext>
            </a:extLst>
          </xdr:cNvPr>
          <xdr:cNvGrpSpPr/>
        </xdr:nvGrpSpPr>
        <xdr:grpSpPr>
          <a:xfrm>
            <a:off x="250996" y="267673"/>
            <a:ext cx="32120803" cy="17934847"/>
            <a:chOff x="266700" y="266700"/>
            <a:chExt cx="32004000" cy="18403032"/>
          </a:xfrm>
        </xdr:grpSpPr>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00000000-0008-0000-0600-00001F000000}"/>
                </a:ext>
              </a:extLst>
            </xdr:cNvPr>
            <xdr:cNvGrpSpPr/>
          </xdr:nvGrpSpPr>
          <xdr:grpSpPr>
            <a:xfrm>
              <a:off x="266700" y="266700"/>
              <a:ext cx="32004000" cy="18403032"/>
              <a:chOff x="266700" y="266700"/>
              <a:chExt cx="32004000" cy="18403032"/>
            </a:xfrm>
          </xdr:grpSpPr>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4" name="Group 33">
                <a:extLst>
                  <a:ext uri="{FF2B5EF4-FFF2-40B4-BE49-F238E27FC236}">
                    <a16:creationId xmlns:a16="http://schemas.microsoft.com/office/drawing/2014/main" id="{00000000-0008-0000-0600-000022000000}"/>
                  </a:ext>
                </a:extLst>
              </xdr:cNvPr>
              <xdr:cNvGrpSpPr/>
            </xdr:nvGrpSpPr>
            <xdr:grpSpPr>
              <a:xfrm>
                <a:off x="266700" y="266700"/>
                <a:ext cx="32004000" cy="18403032"/>
                <a:chOff x="267433" y="267433"/>
                <a:chExt cx="32091923" cy="18452855"/>
              </a:xfrm>
            </xdr:grpSpPr>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7" name="Group 46">
                  <a:extLst>
                    <a:ext uri="{FF2B5EF4-FFF2-40B4-BE49-F238E27FC236}">
                      <a16:creationId xmlns:a16="http://schemas.microsoft.com/office/drawing/2014/main" id="{00000000-0008-0000-0600-00002F000000}"/>
                    </a:ext>
                  </a:extLst>
                </xdr:cNvPr>
                <xdr:cNvGrpSpPr/>
              </xdr:nvGrpSpPr>
              <xdr:grpSpPr>
                <a:xfrm>
                  <a:off x="267433" y="267433"/>
                  <a:ext cx="32091923" cy="18452855"/>
                  <a:chOff x="267433" y="267433"/>
                  <a:chExt cx="32091923" cy="18452855"/>
                </a:xfrm>
              </xdr:grpSpPr>
              <xdr:grpSp>
                <xdr:nvGrpSpPr>
                  <xdr:cNvPr id="49" name="Group 48">
                    <a:extLst>
                      <a:ext uri="{FF2B5EF4-FFF2-40B4-BE49-F238E27FC236}">
                        <a16:creationId xmlns:a16="http://schemas.microsoft.com/office/drawing/2014/main" id="{00000000-0008-0000-0600-000031000000}"/>
                      </a:ext>
                    </a:extLst>
                  </xdr:cNvPr>
                  <xdr:cNvGrpSpPr/>
                </xdr:nvGrpSpPr>
                <xdr:grpSpPr>
                  <a:xfrm>
                    <a:off x="267433" y="267433"/>
                    <a:ext cx="32091923" cy="18452855"/>
                    <a:chOff x="272143" y="272143"/>
                    <a:chExt cx="32657143" cy="18777857"/>
                  </a:xfrm>
                </xdr:grpSpPr>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 name="Group 4">
            <a:extLst>
              <a:ext uri="{FF2B5EF4-FFF2-40B4-BE49-F238E27FC236}">
                <a16:creationId xmlns:a16="http://schemas.microsoft.com/office/drawing/2014/main" id="{00000000-0008-0000-0600-000005000000}"/>
              </a:ext>
            </a:extLst>
          </xdr:cNvPr>
          <xdr:cNvGrpSpPr>
            <a:grpSpLocks noChangeAspect="1"/>
          </xdr:cNvGrpSpPr>
        </xdr:nvGrpSpPr>
        <xdr:grpSpPr>
          <a:xfrm>
            <a:off x="30810244" y="14798512"/>
            <a:ext cx="1489217" cy="1463040"/>
            <a:chOff x="13755938" y="6357717"/>
            <a:chExt cx="834896" cy="822834"/>
          </a:xfrm>
        </xdr:grpSpPr>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600-000008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600-00000B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600-000012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600-000013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2" name="Oval 21">
              <a:extLst>
                <a:ext uri="{FF2B5EF4-FFF2-40B4-BE49-F238E27FC236}">
                  <a16:creationId xmlns:a16="http://schemas.microsoft.com/office/drawing/2014/main" id="{00000000-0008-0000-0600-000016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3" name="Oval 22">
              <a:extLst>
                <a:ext uri="{FF2B5EF4-FFF2-40B4-BE49-F238E27FC236}">
                  <a16:creationId xmlns:a16="http://schemas.microsoft.com/office/drawing/2014/main" id="{00000000-0008-0000-0600-000017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4" name="Rectangle 23">
              <a:extLst>
                <a:ext uri="{FF2B5EF4-FFF2-40B4-BE49-F238E27FC236}">
                  <a16:creationId xmlns:a16="http://schemas.microsoft.com/office/drawing/2014/main" id="{00000000-0008-0000-0600-000018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5" name="Rectangle 24">
              <a:extLst>
                <a:ext uri="{FF2B5EF4-FFF2-40B4-BE49-F238E27FC236}">
                  <a16:creationId xmlns:a16="http://schemas.microsoft.com/office/drawing/2014/main" id="{00000000-0008-0000-0600-000019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6" name="Rectangle 25">
              <a:extLst>
                <a:ext uri="{FF2B5EF4-FFF2-40B4-BE49-F238E27FC236}">
                  <a16:creationId xmlns:a16="http://schemas.microsoft.com/office/drawing/2014/main" id="{00000000-0008-0000-0600-00001A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7" name="Rectangle 26">
              <a:extLst>
                <a:ext uri="{FF2B5EF4-FFF2-40B4-BE49-F238E27FC236}">
                  <a16:creationId xmlns:a16="http://schemas.microsoft.com/office/drawing/2014/main" id="{00000000-0008-0000-0600-00001B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8" name="TextBox 7">
              <a:extLst>
                <a:ext uri="{FF2B5EF4-FFF2-40B4-BE49-F238E27FC236}">
                  <a16:creationId xmlns:a16="http://schemas.microsoft.com/office/drawing/2014/main" id="{00000000-0008-0000-0600-00001C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xdr:col>
          <xdr:colOff>0</xdr:colOff>
          <xdr:row>72</xdr:row>
          <xdr:rowOff>15240</xdr:rowOff>
        </xdr:from>
        <xdr:to>
          <xdr:col>8</xdr:col>
          <xdr:colOff>22860</xdr:colOff>
          <xdr:row>73</xdr:row>
          <xdr:rowOff>270510</xdr:rowOff>
        </xdr:to>
        <xdr:sp macro="" textlink="">
          <xdr:nvSpPr>
            <xdr:cNvPr id="57345" name="CommandButton2" hidden="1">
              <a:extLst>
                <a:ext uri="{63B3BB69-23CF-44E3-9099-C40C66FF867C}">
                  <a14:compatExt spid="_x0000_s57345"/>
                </a:ext>
                <a:ext uri="{FF2B5EF4-FFF2-40B4-BE49-F238E27FC236}">
                  <a16:creationId xmlns:a16="http://schemas.microsoft.com/office/drawing/2014/main" id="{00000000-0008-0000-06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72</xdr:row>
          <xdr:rowOff>15240</xdr:rowOff>
        </xdr:from>
        <xdr:to>
          <xdr:col>15</xdr:col>
          <xdr:colOff>22860</xdr:colOff>
          <xdr:row>73</xdr:row>
          <xdr:rowOff>270510</xdr:rowOff>
        </xdr:to>
        <xdr:sp macro="" textlink="">
          <xdr:nvSpPr>
            <xdr:cNvPr id="57346" name="CommandButton1" hidden="1">
              <a:extLst>
                <a:ext uri="{63B3BB69-23CF-44E3-9099-C40C66FF867C}">
                  <a14:compatExt spid="_x0000_s57346"/>
                </a:ext>
                <a:ext uri="{FF2B5EF4-FFF2-40B4-BE49-F238E27FC236}">
                  <a16:creationId xmlns:a16="http://schemas.microsoft.com/office/drawing/2014/main" id="{00000000-0008-0000-06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15240</xdr:rowOff>
        </xdr:from>
        <xdr:to>
          <xdr:col>22</xdr:col>
          <xdr:colOff>22860</xdr:colOff>
          <xdr:row>73</xdr:row>
          <xdr:rowOff>270510</xdr:rowOff>
        </xdr:to>
        <xdr:sp macro="" textlink="">
          <xdr:nvSpPr>
            <xdr:cNvPr id="57347" name="CommandButton3" hidden="1">
              <a:extLst>
                <a:ext uri="{63B3BB69-23CF-44E3-9099-C40C66FF867C}">
                  <a14:compatExt spid="_x0000_s57347"/>
                </a:ext>
                <a:ext uri="{FF2B5EF4-FFF2-40B4-BE49-F238E27FC236}">
                  <a16:creationId xmlns:a16="http://schemas.microsoft.com/office/drawing/2014/main" id="{00000000-0008-0000-0600-000003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72</xdr:row>
          <xdr:rowOff>15240</xdr:rowOff>
        </xdr:from>
        <xdr:to>
          <xdr:col>29</xdr:col>
          <xdr:colOff>22860</xdr:colOff>
          <xdr:row>73</xdr:row>
          <xdr:rowOff>270510</xdr:rowOff>
        </xdr:to>
        <xdr:sp macro="" textlink="">
          <xdr:nvSpPr>
            <xdr:cNvPr id="57348" name="CommandButton4" hidden="1">
              <a:extLst>
                <a:ext uri="{63B3BB69-23CF-44E3-9099-C40C66FF867C}">
                  <a14:compatExt spid="_x0000_s57348"/>
                </a:ext>
                <a:ext uri="{FF2B5EF4-FFF2-40B4-BE49-F238E27FC236}">
                  <a16:creationId xmlns:a16="http://schemas.microsoft.com/office/drawing/2014/main" id="{00000000-0008-0000-06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72</xdr:row>
          <xdr:rowOff>15240</xdr:rowOff>
        </xdr:from>
        <xdr:to>
          <xdr:col>36</xdr:col>
          <xdr:colOff>22860</xdr:colOff>
          <xdr:row>73</xdr:row>
          <xdr:rowOff>270510</xdr:rowOff>
        </xdr:to>
        <xdr:sp macro="" textlink="">
          <xdr:nvSpPr>
            <xdr:cNvPr id="57349" name="CommandButton5" hidden="1">
              <a:extLst>
                <a:ext uri="{63B3BB69-23CF-44E3-9099-C40C66FF867C}">
                  <a14:compatExt spid="_x0000_s57349"/>
                </a:ext>
                <a:ext uri="{FF2B5EF4-FFF2-40B4-BE49-F238E27FC236}">
                  <a16:creationId xmlns:a16="http://schemas.microsoft.com/office/drawing/2014/main" id="{00000000-0008-0000-0600-000005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24</xdr:col>
      <xdr:colOff>0</xdr:colOff>
      <xdr:row>11</xdr:row>
      <xdr:rowOff>0</xdr:rowOff>
    </xdr:from>
    <xdr:ext cx="1066806" cy="19"/>
    <xdr:cxnSp macro="">
      <xdr:nvCxnSpPr>
        <xdr:cNvPr id="62" name="Straight Connector 61">
          <a:extLst>
            <a:ext uri="{FF2B5EF4-FFF2-40B4-BE49-F238E27FC236}">
              <a16:creationId xmlns:a16="http://schemas.microsoft.com/office/drawing/2014/main" id="{00000000-0008-0000-0600-00003E000000}"/>
            </a:ext>
          </a:extLst>
        </xdr:cNvPr>
        <xdr:cNvCxnSpPr>
          <a:stCxn id="114" idx="0"/>
          <a:endCxn id="73" idx="1"/>
        </xdr:cNvCxnSpPr>
      </xdr:nvCxnSpPr>
      <xdr:spPr>
        <a:xfrm>
          <a:off x="6492240" y="2388870"/>
          <a:ext cx="1066806" cy="19"/>
        </a:xfrm>
        <a:prstGeom prst="line">
          <a:avLst/>
        </a:prstGeom>
        <a:noFill/>
        <a:ln w="38100" cap="rnd">
          <a:solidFill>
            <a:schemeClr val="accent3"/>
          </a:solidFill>
        </a:ln>
      </xdr:spPr>
    </xdr:cxnSp>
    <xdr:clientData/>
  </xdr:oneCellAnchor>
  <xdr:oneCellAnchor>
    <xdr:from>
      <xdr:col>24</xdr:col>
      <xdr:colOff>0</xdr:colOff>
      <xdr:row>13</xdr:row>
      <xdr:rowOff>1</xdr:rowOff>
    </xdr:from>
    <xdr:ext cx="1066800" cy="20"/>
    <xdr:cxnSp macro="">
      <xdr:nvCxnSpPr>
        <xdr:cNvPr id="63" name="Straight Connector 62">
          <a:extLst>
            <a:ext uri="{FF2B5EF4-FFF2-40B4-BE49-F238E27FC236}">
              <a16:creationId xmlns:a16="http://schemas.microsoft.com/office/drawing/2014/main" id="{00000000-0008-0000-0600-00003F000000}"/>
            </a:ext>
          </a:extLst>
        </xdr:cNvPr>
        <xdr:cNvCxnSpPr>
          <a:stCxn id="126" idx="0"/>
          <a:endCxn id="75" idx="1"/>
        </xdr:cNvCxnSpPr>
      </xdr:nvCxnSpPr>
      <xdr:spPr>
        <a:xfrm>
          <a:off x="6492240" y="2823211"/>
          <a:ext cx="1066800" cy="20"/>
        </a:xfrm>
        <a:prstGeom prst="line">
          <a:avLst/>
        </a:prstGeom>
        <a:noFill/>
        <a:ln w="38100" cap="rnd">
          <a:solidFill>
            <a:schemeClr val="accent3"/>
          </a:solidFill>
        </a:ln>
      </xdr:spPr>
    </xdr:cxnSp>
    <xdr:clientData/>
  </xdr:oneCellAnchor>
  <xdr:oneCellAnchor>
    <xdr:from>
      <xdr:col>24</xdr:col>
      <xdr:colOff>0</xdr:colOff>
      <xdr:row>15</xdr:row>
      <xdr:rowOff>0</xdr:rowOff>
    </xdr:from>
    <xdr:ext cx="1066800" cy="11"/>
    <xdr:cxnSp macro="">
      <xdr:nvCxnSpPr>
        <xdr:cNvPr id="64" name="Straight Connector 63">
          <a:extLst>
            <a:ext uri="{FF2B5EF4-FFF2-40B4-BE49-F238E27FC236}">
              <a16:creationId xmlns:a16="http://schemas.microsoft.com/office/drawing/2014/main" id="{00000000-0008-0000-0600-000040000000}"/>
            </a:ext>
          </a:extLst>
        </xdr:cNvPr>
        <xdr:cNvCxnSpPr>
          <a:stCxn id="138" idx="0"/>
          <a:endCxn id="76" idx="1"/>
        </xdr:cNvCxnSpPr>
      </xdr:nvCxnSpPr>
      <xdr:spPr>
        <a:xfrm>
          <a:off x="6492240" y="3257550"/>
          <a:ext cx="1066800" cy="11"/>
        </a:xfrm>
        <a:prstGeom prst="line">
          <a:avLst/>
        </a:prstGeom>
        <a:noFill/>
        <a:ln w="38100" cap="rnd">
          <a:solidFill>
            <a:schemeClr val="accent3"/>
          </a:solidFill>
        </a:ln>
      </xdr:spPr>
    </xdr:cxnSp>
    <xdr:clientData/>
  </xdr:oneCellAnchor>
  <xdr:oneCellAnchor>
    <xdr:from>
      <xdr:col>24</xdr:col>
      <xdr:colOff>0</xdr:colOff>
      <xdr:row>17</xdr:row>
      <xdr:rowOff>1</xdr:rowOff>
    </xdr:from>
    <xdr:ext cx="1066806" cy="0"/>
    <xdr:cxnSp macro="">
      <xdr:nvCxnSpPr>
        <xdr:cNvPr id="65" name="Straight Connector 64">
          <a:extLst>
            <a:ext uri="{FF2B5EF4-FFF2-40B4-BE49-F238E27FC236}">
              <a16:creationId xmlns:a16="http://schemas.microsoft.com/office/drawing/2014/main" id="{00000000-0008-0000-0600-000041000000}"/>
            </a:ext>
          </a:extLst>
        </xdr:cNvPr>
        <xdr:cNvCxnSpPr>
          <a:stCxn id="150" idx="0"/>
          <a:endCxn id="77" idx="1"/>
        </xdr:cNvCxnSpPr>
      </xdr:nvCxnSpPr>
      <xdr:spPr>
        <a:xfrm>
          <a:off x="6492240" y="3691891"/>
          <a:ext cx="1066806" cy="0"/>
        </a:xfrm>
        <a:prstGeom prst="line">
          <a:avLst/>
        </a:prstGeom>
        <a:noFill/>
        <a:ln w="38100" cap="rnd">
          <a:solidFill>
            <a:schemeClr val="accent3"/>
          </a:solidFill>
        </a:ln>
      </xdr:spPr>
    </xdr:cxnSp>
    <xdr:clientData/>
  </xdr:oneCellAnchor>
  <xdr:oneCellAnchor>
    <xdr:from>
      <xdr:col>24</xdr:col>
      <xdr:colOff>0</xdr:colOff>
      <xdr:row>20</xdr:row>
      <xdr:rowOff>1</xdr:rowOff>
    </xdr:from>
    <xdr:ext cx="1066806" cy="20"/>
    <xdr:cxnSp macro="">
      <xdr:nvCxnSpPr>
        <xdr:cNvPr id="66" name="Straight Connector 65">
          <a:extLst>
            <a:ext uri="{FF2B5EF4-FFF2-40B4-BE49-F238E27FC236}">
              <a16:creationId xmlns:a16="http://schemas.microsoft.com/office/drawing/2014/main" id="{00000000-0008-0000-0600-000042000000}"/>
            </a:ext>
          </a:extLst>
        </xdr:cNvPr>
        <xdr:cNvCxnSpPr>
          <a:stCxn id="162" idx="0"/>
          <a:endCxn id="80" idx="1"/>
        </xdr:cNvCxnSpPr>
      </xdr:nvCxnSpPr>
      <xdr:spPr>
        <a:xfrm>
          <a:off x="6492240" y="4343401"/>
          <a:ext cx="1066806" cy="20"/>
        </a:xfrm>
        <a:prstGeom prst="line">
          <a:avLst/>
        </a:prstGeom>
        <a:noFill/>
        <a:ln w="38100" cap="rnd">
          <a:solidFill>
            <a:schemeClr val="accent3"/>
          </a:solidFill>
        </a:ln>
      </xdr:spPr>
    </xdr:cxnSp>
    <xdr:clientData/>
  </xdr:oneCellAnchor>
  <xdr:oneCellAnchor>
    <xdr:from>
      <xdr:col>24</xdr:col>
      <xdr:colOff>0</xdr:colOff>
      <xdr:row>22</xdr:row>
      <xdr:rowOff>1</xdr:rowOff>
    </xdr:from>
    <xdr:ext cx="1066800" cy="21"/>
    <xdr:cxnSp macro="">
      <xdr:nvCxnSpPr>
        <xdr:cNvPr id="67" name="Straight Connector 66">
          <a:extLst>
            <a:ext uri="{FF2B5EF4-FFF2-40B4-BE49-F238E27FC236}">
              <a16:creationId xmlns:a16="http://schemas.microsoft.com/office/drawing/2014/main" id="{00000000-0008-0000-0600-000043000000}"/>
            </a:ext>
          </a:extLst>
        </xdr:cNvPr>
        <xdr:cNvCxnSpPr>
          <a:stCxn id="174" idx="0"/>
          <a:endCxn id="82" idx="1"/>
        </xdr:cNvCxnSpPr>
      </xdr:nvCxnSpPr>
      <xdr:spPr>
        <a:xfrm>
          <a:off x="6492240" y="4777741"/>
          <a:ext cx="1066800" cy="21"/>
        </a:xfrm>
        <a:prstGeom prst="line">
          <a:avLst/>
        </a:prstGeom>
        <a:noFill/>
        <a:ln w="38100" cap="rnd">
          <a:solidFill>
            <a:schemeClr val="accent3"/>
          </a:solidFill>
        </a:ln>
      </xdr:spPr>
    </xdr:cxnSp>
    <xdr:clientData/>
  </xdr:oneCellAnchor>
  <xdr:oneCellAnchor>
    <xdr:from>
      <xdr:col>24</xdr:col>
      <xdr:colOff>0</xdr:colOff>
      <xdr:row>24</xdr:row>
      <xdr:rowOff>0</xdr:rowOff>
    </xdr:from>
    <xdr:ext cx="1066800" cy="11"/>
    <xdr:cxnSp macro="">
      <xdr:nvCxnSpPr>
        <xdr:cNvPr id="68" name="Straight Connector 67">
          <a:extLst>
            <a:ext uri="{FF2B5EF4-FFF2-40B4-BE49-F238E27FC236}">
              <a16:creationId xmlns:a16="http://schemas.microsoft.com/office/drawing/2014/main" id="{00000000-0008-0000-0600-000044000000}"/>
            </a:ext>
          </a:extLst>
        </xdr:cNvPr>
        <xdr:cNvCxnSpPr>
          <a:stCxn id="186" idx="0"/>
          <a:endCxn id="83" idx="1"/>
        </xdr:cNvCxnSpPr>
      </xdr:nvCxnSpPr>
      <xdr:spPr>
        <a:xfrm>
          <a:off x="6492240" y="5212080"/>
          <a:ext cx="1066800" cy="11"/>
        </a:xfrm>
        <a:prstGeom prst="line">
          <a:avLst/>
        </a:prstGeom>
        <a:noFill/>
        <a:ln w="38100" cap="rnd">
          <a:solidFill>
            <a:schemeClr val="accent3"/>
          </a:solidFill>
        </a:ln>
      </xdr:spPr>
    </xdr:cxnSp>
    <xdr:clientData/>
  </xdr:oneCellAnchor>
  <xdr:oneCellAnchor>
    <xdr:from>
      <xdr:col>34</xdr:col>
      <xdr:colOff>0</xdr:colOff>
      <xdr:row>14</xdr:row>
      <xdr:rowOff>8</xdr:rowOff>
    </xdr:from>
    <xdr:ext cx="1066806" cy="11"/>
    <xdr:cxnSp macro="">
      <xdr:nvCxnSpPr>
        <xdr:cNvPr id="69" name="Straight Connector 68">
          <a:extLst>
            <a:ext uri="{FF2B5EF4-FFF2-40B4-BE49-F238E27FC236}">
              <a16:creationId xmlns:a16="http://schemas.microsoft.com/office/drawing/2014/main" id="{00000000-0008-0000-0600-000045000000}"/>
            </a:ext>
          </a:extLst>
        </xdr:cNvPr>
        <xdr:cNvCxnSpPr>
          <a:stCxn id="74" idx="3"/>
          <a:endCxn id="87" idx="1"/>
        </xdr:cNvCxnSpPr>
      </xdr:nvCxnSpPr>
      <xdr:spPr>
        <a:xfrm>
          <a:off x="9197340" y="3040388"/>
          <a:ext cx="1066806" cy="11"/>
        </a:xfrm>
        <a:prstGeom prst="line">
          <a:avLst/>
        </a:prstGeom>
        <a:noFill/>
        <a:ln w="38100" cap="rnd">
          <a:solidFill>
            <a:schemeClr val="accent3"/>
          </a:solidFill>
        </a:ln>
      </xdr:spPr>
    </xdr:cxnSp>
    <xdr:clientData/>
  </xdr:oneCellAnchor>
  <xdr:oneCellAnchor>
    <xdr:from>
      <xdr:col>44</xdr:col>
      <xdr:colOff>0</xdr:colOff>
      <xdr:row>17</xdr:row>
      <xdr:rowOff>1</xdr:rowOff>
    </xdr:from>
    <xdr:ext cx="533400" cy="8"/>
    <xdr:cxnSp macro="">
      <xdr:nvCxnSpPr>
        <xdr:cNvPr id="70" name="Straight Connector 69">
          <a:extLst>
            <a:ext uri="{FF2B5EF4-FFF2-40B4-BE49-F238E27FC236}">
              <a16:creationId xmlns:a16="http://schemas.microsoft.com/office/drawing/2014/main" id="{00000000-0008-0000-0600-000046000000}"/>
            </a:ext>
          </a:extLst>
        </xdr:cNvPr>
        <xdr:cNvCxnSpPr>
          <a:stCxn id="88" idx="3"/>
          <a:endCxn id="288" idx="3"/>
        </xdr:cNvCxnSpPr>
      </xdr:nvCxnSpPr>
      <xdr:spPr>
        <a:xfrm flipV="1">
          <a:off x="11902440" y="3691891"/>
          <a:ext cx="533400" cy="8"/>
        </a:xfrm>
        <a:prstGeom prst="line">
          <a:avLst/>
        </a:prstGeom>
        <a:noFill/>
        <a:ln w="38100" cap="rnd">
          <a:solidFill>
            <a:schemeClr val="accent6">
              <a:lumMod val="60000"/>
              <a:lumOff val="40000"/>
            </a:schemeClr>
          </a:solidFill>
          <a:prstDash val="dashDot"/>
        </a:ln>
      </xdr:spPr>
    </xdr:cxnSp>
    <xdr:clientData/>
  </xdr:oneCellAnchor>
  <xdr:oneCellAnchor>
    <xdr:from>
      <xdr:col>28</xdr:col>
      <xdr:colOff>0</xdr:colOff>
      <xdr:row>10</xdr:row>
      <xdr:rowOff>0</xdr:rowOff>
    </xdr:from>
    <xdr:ext cx="1600200" cy="2235201"/>
    <xdr:grpSp>
      <xdr:nvGrpSpPr>
        <xdr:cNvPr id="71" name="Group 70">
          <a:extLst>
            <a:ext uri="{FF2B5EF4-FFF2-40B4-BE49-F238E27FC236}">
              <a16:creationId xmlns:a16="http://schemas.microsoft.com/office/drawing/2014/main" id="{00000000-0008-0000-0600-000047000000}"/>
            </a:ext>
          </a:extLst>
        </xdr:cNvPr>
        <xdr:cNvGrpSpPr/>
      </xdr:nvGrpSpPr>
      <xdr:grpSpPr>
        <a:xfrm>
          <a:off x="7467600" y="2794000"/>
          <a:ext cx="1600200" cy="2235201"/>
          <a:chOff x="2438434" y="1691639"/>
          <a:chExt cx="1645908" cy="2194556"/>
        </a:xfrm>
        <a:solidFill>
          <a:schemeClr val="tx1"/>
        </a:solidFill>
      </xdr:grpSpPr>
      <xdr:sp macro="" textlink="">
        <xdr:nvSpPr>
          <xdr:cNvPr id="72" name="TextBox 27">
            <a:extLst>
              <a:ext uri="{FF2B5EF4-FFF2-40B4-BE49-F238E27FC236}">
                <a16:creationId xmlns:a16="http://schemas.microsoft.com/office/drawing/2014/main" id="{00000000-0008-0000-0600-000048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73" name="TextBox 38">
            <a:extLst>
              <a:ext uri="{FF2B5EF4-FFF2-40B4-BE49-F238E27FC236}">
                <a16:creationId xmlns:a16="http://schemas.microsoft.com/office/drawing/2014/main" id="{00000000-0008-0000-0600-000049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74" name="TextBox 39">
            <a:extLst>
              <a:ext uri="{FF2B5EF4-FFF2-40B4-BE49-F238E27FC236}">
                <a16:creationId xmlns:a16="http://schemas.microsoft.com/office/drawing/2014/main" id="{00000000-0008-0000-0600-00004A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5" name="TextBox 40">
            <a:extLst>
              <a:ext uri="{FF2B5EF4-FFF2-40B4-BE49-F238E27FC236}">
                <a16:creationId xmlns:a16="http://schemas.microsoft.com/office/drawing/2014/main" id="{00000000-0008-0000-0600-00004B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76" name="TextBox 41">
            <a:extLst>
              <a:ext uri="{FF2B5EF4-FFF2-40B4-BE49-F238E27FC236}">
                <a16:creationId xmlns:a16="http://schemas.microsoft.com/office/drawing/2014/main" id="{00000000-0008-0000-0600-00004C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77" name="TextBox 16">
            <a:extLst>
              <a:ext uri="{FF2B5EF4-FFF2-40B4-BE49-F238E27FC236}">
                <a16:creationId xmlns:a16="http://schemas.microsoft.com/office/drawing/2014/main" id="{00000000-0008-0000-0600-00004D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28</xdr:col>
      <xdr:colOff>0</xdr:colOff>
      <xdr:row>19</xdr:row>
      <xdr:rowOff>1</xdr:rowOff>
    </xdr:from>
    <xdr:ext cx="1600200" cy="2235200"/>
    <xdr:grpSp>
      <xdr:nvGrpSpPr>
        <xdr:cNvPr id="78" name="Group 77">
          <a:extLst>
            <a:ext uri="{FF2B5EF4-FFF2-40B4-BE49-F238E27FC236}">
              <a16:creationId xmlns:a16="http://schemas.microsoft.com/office/drawing/2014/main" id="{00000000-0008-0000-0600-00004E000000}"/>
            </a:ext>
          </a:extLst>
        </xdr:cNvPr>
        <xdr:cNvGrpSpPr/>
      </xdr:nvGrpSpPr>
      <xdr:grpSpPr>
        <a:xfrm>
          <a:off x="7467600" y="5308601"/>
          <a:ext cx="1600200" cy="2235200"/>
          <a:chOff x="2438434" y="1691639"/>
          <a:chExt cx="1645908" cy="2194556"/>
        </a:xfrm>
        <a:solidFill>
          <a:schemeClr val="tx1"/>
        </a:solidFill>
      </xdr:grpSpPr>
      <xdr:sp macro="" textlink="">
        <xdr:nvSpPr>
          <xdr:cNvPr id="79" name="TextBox 27">
            <a:extLst>
              <a:ext uri="{FF2B5EF4-FFF2-40B4-BE49-F238E27FC236}">
                <a16:creationId xmlns:a16="http://schemas.microsoft.com/office/drawing/2014/main" id="{00000000-0008-0000-0600-00004F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0" name="TextBox 38">
            <a:extLst>
              <a:ext uri="{FF2B5EF4-FFF2-40B4-BE49-F238E27FC236}">
                <a16:creationId xmlns:a16="http://schemas.microsoft.com/office/drawing/2014/main" id="{00000000-0008-0000-0600-000050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1" name="TextBox 39">
            <a:extLst>
              <a:ext uri="{FF2B5EF4-FFF2-40B4-BE49-F238E27FC236}">
                <a16:creationId xmlns:a16="http://schemas.microsoft.com/office/drawing/2014/main" id="{00000000-0008-0000-0600-000051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2" name="TextBox 40">
            <a:extLst>
              <a:ext uri="{FF2B5EF4-FFF2-40B4-BE49-F238E27FC236}">
                <a16:creationId xmlns:a16="http://schemas.microsoft.com/office/drawing/2014/main" id="{00000000-0008-0000-0600-000052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83" name="TextBox 41">
            <a:extLst>
              <a:ext uri="{FF2B5EF4-FFF2-40B4-BE49-F238E27FC236}">
                <a16:creationId xmlns:a16="http://schemas.microsoft.com/office/drawing/2014/main" id="{00000000-0008-0000-0600-000053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84" name="TextBox 16">
            <a:extLst>
              <a:ext uri="{FF2B5EF4-FFF2-40B4-BE49-F238E27FC236}">
                <a16:creationId xmlns:a16="http://schemas.microsoft.com/office/drawing/2014/main" id="{00000000-0008-0000-0600-000054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38</xdr:col>
      <xdr:colOff>0</xdr:colOff>
      <xdr:row>13</xdr:row>
      <xdr:rowOff>0</xdr:rowOff>
    </xdr:from>
    <xdr:ext cx="1600200" cy="2235200"/>
    <xdr:grpSp>
      <xdr:nvGrpSpPr>
        <xdr:cNvPr id="85" name="Group 84">
          <a:extLst>
            <a:ext uri="{FF2B5EF4-FFF2-40B4-BE49-F238E27FC236}">
              <a16:creationId xmlns:a16="http://schemas.microsoft.com/office/drawing/2014/main" id="{00000000-0008-0000-0600-000055000000}"/>
            </a:ext>
          </a:extLst>
        </xdr:cNvPr>
        <xdr:cNvGrpSpPr/>
      </xdr:nvGrpSpPr>
      <xdr:grpSpPr>
        <a:xfrm>
          <a:off x="10134600" y="3632200"/>
          <a:ext cx="1600200" cy="2235200"/>
          <a:chOff x="2438434" y="1691639"/>
          <a:chExt cx="1645908" cy="2194556"/>
        </a:xfrm>
        <a:solidFill>
          <a:schemeClr val="tx1"/>
        </a:solidFill>
      </xdr:grpSpPr>
      <xdr:sp macro="" textlink="">
        <xdr:nvSpPr>
          <xdr:cNvPr id="86" name="TextBox 27">
            <a:extLst>
              <a:ext uri="{FF2B5EF4-FFF2-40B4-BE49-F238E27FC236}">
                <a16:creationId xmlns:a16="http://schemas.microsoft.com/office/drawing/2014/main" id="{00000000-0008-0000-0600-00005600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87" name="TextBox 38">
            <a:extLst>
              <a:ext uri="{FF2B5EF4-FFF2-40B4-BE49-F238E27FC236}">
                <a16:creationId xmlns:a16="http://schemas.microsoft.com/office/drawing/2014/main" id="{00000000-0008-0000-0600-000057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88" name="TextBox 39">
            <a:extLst>
              <a:ext uri="{FF2B5EF4-FFF2-40B4-BE49-F238E27FC236}">
                <a16:creationId xmlns:a16="http://schemas.microsoft.com/office/drawing/2014/main" id="{00000000-0008-0000-0600-00005800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9" name="TextBox 40">
            <a:extLst>
              <a:ext uri="{FF2B5EF4-FFF2-40B4-BE49-F238E27FC236}">
                <a16:creationId xmlns:a16="http://schemas.microsoft.com/office/drawing/2014/main" id="{00000000-0008-0000-0600-00005900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90" name="TextBox 41">
            <a:extLst>
              <a:ext uri="{FF2B5EF4-FFF2-40B4-BE49-F238E27FC236}">
                <a16:creationId xmlns:a16="http://schemas.microsoft.com/office/drawing/2014/main" id="{00000000-0008-0000-0600-00005A00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91" name="TextBox 16">
            <a:extLst>
              <a:ext uri="{FF2B5EF4-FFF2-40B4-BE49-F238E27FC236}">
                <a16:creationId xmlns:a16="http://schemas.microsoft.com/office/drawing/2014/main" id="{00000000-0008-0000-0600-00005B00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oneCellAnchor>
  <xdr:oneCellAnchor>
    <xdr:from>
      <xdr:col>24</xdr:col>
      <xdr:colOff>0</xdr:colOff>
      <xdr:row>32</xdr:row>
      <xdr:rowOff>1</xdr:rowOff>
    </xdr:from>
    <xdr:ext cx="1066806" cy="19"/>
    <xdr:cxnSp macro="">
      <xdr:nvCxnSpPr>
        <xdr:cNvPr id="92" name="Straight Connector 91">
          <a:extLst>
            <a:ext uri="{FF2B5EF4-FFF2-40B4-BE49-F238E27FC236}">
              <a16:creationId xmlns:a16="http://schemas.microsoft.com/office/drawing/2014/main" id="{00000000-0008-0000-0600-00005C000000}"/>
            </a:ext>
          </a:extLst>
        </xdr:cNvPr>
        <xdr:cNvCxnSpPr>
          <a:stCxn id="199" idx="0"/>
          <a:endCxn id="102" idx="1"/>
        </xdr:cNvCxnSpPr>
      </xdr:nvCxnSpPr>
      <xdr:spPr>
        <a:xfrm>
          <a:off x="6492240" y="6949441"/>
          <a:ext cx="1066806" cy="19"/>
        </a:xfrm>
        <a:prstGeom prst="line">
          <a:avLst/>
        </a:prstGeom>
        <a:noFill/>
        <a:ln w="38100" cap="rnd">
          <a:solidFill>
            <a:schemeClr val="accent3"/>
          </a:solidFill>
        </a:ln>
      </xdr:spPr>
    </xdr:cxnSp>
    <xdr:clientData/>
  </xdr:oneCellAnchor>
  <xdr:oneCellAnchor>
    <xdr:from>
      <xdr:col>24</xdr:col>
      <xdr:colOff>0</xdr:colOff>
      <xdr:row>34</xdr:row>
      <xdr:rowOff>1</xdr:rowOff>
    </xdr:from>
    <xdr:ext cx="1066800" cy="20"/>
    <xdr:cxnSp macro="">
      <xdr:nvCxnSpPr>
        <xdr:cNvPr id="93" name="Straight Connector 92">
          <a:extLst>
            <a:ext uri="{FF2B5EF4-FFF2-40B4-BE49-F238E27FC236}">
              <a16:creationId xmlns:a16="http://schemas.microsoft.com/office/drawing/2014/main" id="{00000000-0008-0000-0600-00005D000000}"/>
            </a:ext>
          </a:extLst>
        </xdr:cNvPr>
        <xdr:cNvCxnSpPr>
          <a:stCxn id="211" idx="0"/>
          <a:endCxn id="104" idx="1"/>
        </xdr:cNvCxnSpPr>
      </xdr:nvCxnSpPr>
      <xdr:spPr>
        <a:xfrm>
          <a:off x="6492240" y="7383781"/>
          <a:ext cx="1066800" cy="20"/>
        </a:xfrm>
        <a:prstGeom prst="line">
          <a:avLst/>
        </a:prstGeom>
        <a:noFill/>
        <a:ln w="38100" cap="rnd">
          <a:solidFill>
            <a:schemeClr val="accent3"/>
          </a:solidFill>
        </a:ln>
      </xdr:spPr>
    </xdr:cxnSp>
    <xdr:clientData/>
  </xdr:oneCellAnchor>
  <xdr:oneCellAnchor>
    <xdr:from>
      <xdr:col>34</xdr:col>
      <xdr:colOff>0</xdr:colOff>
      <xdr:row>38</xdr:row>
      <xdr:rowOff>4</xdr:rowOff>
    </xdr:from>
    <xdr:ext cx="533401" cy="6"/>
    <xdr:cxnSp macro="">
      <xdr:nvCxnSpPr>
        <xdr:cNvPr id="94" name="Straight Connector 93">
          <a:extLst>
            <a:ext uri="{FF2B5EF4-FFF2-40B4-BE49-F238E27FC236}">
              <a16:creationId xmlns:a16="http://schemas.microsoft.com/office/drawing/2014/main" id="{00000000-0008-0000-0600-00005E000000}"/>
            </a:ext>
          </a:extLst>
        </xdr:cNvPr>
        <xdr:cNvCxnSpPr>
          <a:stCxn id="103" idx="3"/>
          <a:endCxn id="281" idx="3"/>
        </xdr:cNvCxnSpPr>
      </xdr:nvCxnSpPr>
      <xdr:spPr>
        <a:xfrm flipV="1">
          <a:off x="9197340" y="8252464"/>
          <a:ext cx="533401" cy="6"/>
        </a:xfrm>
        <a:prstGeom prst="line">
          <a:avLst/>
        </a:prstGeom>
        <a:noFill/>
        <a:ln w="38100" cap="rnd">
          <a:solidFill>
            <a:schemeClr val="accent6">
              <a:lumMod val="60000"/>
              <a:lumOff val="40000"/>
            </a:schemeClr>
          </a:solidFill>
          <a:prstDash val="dashDot"/>
        </a:ln>
      </xdr:spPr>
    </xdr:cxnSp>
    <xdr:clientData/>
  </xdr:oneCellAnchor>
  <xdr:oneCellAnchor>
    <xdr:from>
      <xdr:col>24</xdr:col>
      <xdr:colOff>0</xdr:colOff>
      <xdr:row>36</xdr:row>
      <xdr:rowOff>0</xdr:rowOff>
    </xdr:from>
    <xdr:ext cx="1066800" cy="11"/>
    <xdr:cxnSp macro="">
      <xdr:nvCxnSpPr>
        <xdr:cNvPr id="95" name="Straight Connector 94">
          <a:extLst>
            <a:ext uri="{FF2B5EF4-FFF2-40B4-BE49-F238E27FC236}">
              <a16:creationId xmlns:a16="http://schemas.microsoft.com/office/drawing/2014/main" id="{00000000-0008-0000-0600-00005F000000}"/>
            </a:ext>
          </a:extLst>
        </xdr:cNvPr>
        <xdr:cNvCxnSpPr>
          <a:stCxn id="223" idx="0"/>
          <a:endCxn id="105" idx="1"/>
        </xdr:cNvCxnSpPr>
      </xdr:nvCxnSpPr>
      <xdr:spPr>
        <a:xfrm>
          <a:off x="6492240" y="7818120"/>
          <a:ext cx="1066800" cy="11"/>
        </a:xfrm>
        <a:prstGeom prst="line">
          <a:avLst/>
        </a:prstGeom>
        <a:noFill/>
        <a:ln w="38100" cap="rnd">
          <a:solidFill>
            <a:schemeClr val="accent3"/>
          </a:solidFill>
        </a:ln>
      </xdr:spPr>
    </xdr:cxnSp>
    <xdr:clientData/>
  </xdr:oneCellAnchor>
  <xdr:oneCellAnchor>
    <xdr:from>
      <xdr:col>24</xdr:col>
      <xdr:colOff>0</xdr:colOff>
      <xdr:row>38</xdr:row>
      <xdr:rowOff>1</xdr:rowOff>
    </xdr:from>
    <xdr:ext cx="1066806" cy="0"/>
    <xdr:cxnSp macro="">
      <xdr:nvCxnSpPr>
        <xdr:cNvPr id="96" name="Straight Connector 95">
          <a:extLst>
            <a:ext uri="{FF2B5EF4-FFF2-40B4-BE49-F238E27FC236}">
              <a16:creationId xmlns:a16="http://schemas.microsoft.com/office/drawing/2014/main" id="{00000000-0008-0000-0600-000060000000}"/>
            </a:ext>
          </a:extLst>
        </xdr:cNvPr>
        <xdr:cNvCxnSpPr>
          <a:stCxn id="235" idx="0"/>
          <a:endCxn id="106" idx="1"/>
        </xdr:cNvCxnSpPr>
      </xdr:nvCxnSpPr>
      <xdr:spPr>
        <a:xfrm>
          <a:off x="6492240" y="8252461"/>
          <a:ext cx="1066806" cy="0"/>
        </a:xfrm>
        <a:prstGeom prst="line">
          <a:avLst/>
        </a:prstGeom>
        <a:noFill/>
        <a:ln w="38100" cap="rnd">
          <a:solidFill>
            <a:schemeClr val="accent3"/>
          </a:solidFill>
        </a:ln>
      </xdr:spPr>
    </xdr:cxnSp>
    <xdr:clientData/>
  </xdr:oneCellAnchor>
  <xdr:oneCellAnchor>
    <xdr:from>
      <xdr:col>24</xdr:col>
      <xdr:colOff>0</xdr:colOff>
      <xdr:row>39</xdr:row>
      <xdr:rowOff>266289</xdr:rowOff>
    </xdr:from>
    <xdr:ext cx="1066800" cy="26142"/>
    <xdr:cxnSp macro="">
      <xdr:nvCxnSpPr>
        <xdr:cNvPr id="97" name="Straight Connector 96">
          <a:extLst>
            <a:ext uri="{FF2B5EF4-FFF2-40B4-BE49-F238E27FC236}">
              <a16:creationId xmlns:a16="http://schemas.microsoft.com/office/drawing/2014/main" id="{00000000-0008-0000-0600-000061000000}"/>
            </a:ext>
          </a:extLst>
        </xdr:cNvPr>
        <xdr:cNvCxnSpPr>
          <a:stCxn id="247" idx="0"/>
          <a:endCxn id="107" idx="1"/>
        </xdr:cNvCxnSpPr>
      </xdr:nvCxnSpPr>
      <xdr:spPr>
        <a:xfrm flipV="1">
          <a:off x="6492240" y="8686389"/>
          <a:ext cx="1066800" cy="26142"/>
        </a:xfrm>
        <a:prstGeom prst="line">
          <a:avLst/>
        </a:prstGeom>
        <a:noFill/>
        <a:ln w="38100" cap="rnd">
          <a:solidFill>
            <a:schemeClr val="accent3"/>
          </a:solidFill>
        </a:ln>
      </xdr:spPr>
    </xdr:cxnSp>
    <xdr:clientData/>
  </xdr:oneCellAnchor>
  <xdr:oneCellAnchor>
    <xdr:from>
      <xdr:col>24</xdr:col>
      <xdr:colOff>0</xdr:colOff>
      <xdr:row>41</xdr:row>
      <xdr:rowOff>266290</xdr:rowOff>
    </xdr:from>
    <xdr:ext cx="1066800" cy="26143"/>
    <xdr:cxnSp macro="">
      <xdr:nvCxnSpPr>
        <xdr:cNvPr id="98" name="Straight Connector 97">
          <a:extLst>
            <a:ext uri="{FF2B5EF4-FFF2-40B4-BE49-F238E27FC236}">
              <a16:creationId xmlns:a16="http://schemas.microsoft.com/office/drawing/2014/main" id="{00000000-0008-0000-0600-000062000000}"/>
            </a:ext>
          </a:extLst>
        </xdr:cNvPr>
        <xdr:cNvCxnSpPr>
          <a:stCxn id="259" idx="0"/>
          <a:endCxn id="108" idx="1"/>
        </xdr:cNvCxnSpPr>
      </xdr:nvCxnSpPr>
      <xdr:spPr>
        <a:xfrm flipV="1">
          <a:off x="6492240" y="9120730"/>
          <a:ext cx="1066800" cy="26143"/>
        </a:xfrm>
        <a:prstGeom prst="line">
          <a:avLst/>
        </a:prstGeom>
        <a:noFill/>
        <a:ln w="38100" cap="rnd">
          <a:solidFill>
            <a:schemeClr val="accent3"/>
          </a:solidFill>
        </a:ln>
      </xdr:spPr>
    </xdr:cxnSp>
    <xdr:clientData/>
  </xdr:oneCellAnchor>
  <xdr:oneCellAnchor>
    <xdr:from>
      <xdr:col>24</xdr:col>
      <xdr:colOff>0</xdr:colOff>
      <xdr:row>44</xdr:row>
      <xdr:rowOff>0</xdr:rowOff>
    </xdr:from>
    <xdr:ext cx="1066800" cy="1"/>
    <xdr:cxnSp macro="">
      <xdr:nvCxnSpPr>
        <xdr:cNvPr id="99" name="Straight Connector 98">
          <a:extLst>
            <a:ext uri="{FF2B5EF4-FFF2-40B4-BE49-F238E27FC236}">
              <a16:creationId xmlns:a16="http://schemas.microsoft.com/office/drawing/2014/main" id="{00000000-0008-0000-0600-000063000000}"/>
            </a:ext>
          </a:extLst>
        </xdr:cNvPr>
        <xdr:cNvCxnSpPr>
          <a:stCxn id="271" idx="0"/>
          <a:endCxn id="109" idx="1"/>
        </xdr:cNvCxnSpPr>
      </xdr:nvCxnSpPr>
      <xdr:spPr>
        <a:xfrm flipV="1">
          <a:off x="6492240" y="9555480"/>
          <a:ext cx="1066800" cy="1"/>
        </a:xfrm>
        <a:prstGeom prst="line">
          <a:avLst/>
        </a:prstGeom>
        <a:noFill/>
        <a:ln w="38100" cap="rnd">
          <a:solidFill>
            <a:schemeClr val="accent3"/>
          </a:solidFill>
        </a:ln>
      </xdr:spPr>
    </xdr:cxnSp>
    <xdr:clientData/>
  </xdr:oneCellAnchor>
  <xdr:twoCellAnchor>
    <xdr:from>
      <xdr:col>28</xdr:col>
      <xdr:colOff>0</xdr:colOff>
      <xdr:row>31</xdr:row>
      <xdr:rowOff>0</xdr:rowOff>
    </xdr:from>
    <xdr:to>
      <xdr:col>34</xdr:col>
      <xdr:colOff>0</xdr:colOff>
      <xdr:row>45</xdr:row>
      <xdr:rowOff>0</xdr:rowOff>
    </xdr:to>
    <xdr:grpSp>
      <xdr:nvGrpSpPr>
        <xdr:cNvPr id="100" name="Group 99">
          <a:extLst>
            <a:ext uri="{FF2B5EF4-FFF2-40B4-BE49-F238E27FC236}">
              <a16:creationId xmlns:a16="http://schemas.microsoft.com/office/drawing/2014/main" id="{00000000-0008-0000-0600-000064000000}"/>
            </a:ext>
          </a:extLst>
        </xdr:cNvPr>
        <xdr:cNvGrpSpPr/>
      </xdr:nvGrpSpPr>
      <xdr:grpSpPr>
        <a:xfrm>
          <a:off x="7467600" y="8661400"/>
          <a:ext cx="1600200" cy="3911600"/>
          <a:chOff x="7347857" y="8135128"/>
          <a:chExt cx="1574541" cy="3673928"/>
        </a:xfrm>
      </xdr:grpSpPr>
      <xdr:sp macro="" textlink="">
        <xdr:nvSpPr>
          <xdr:cNvPr id="101" name="TextBox 27">
            <a:extLst>
              <a:ext uri="{FF2B5EF4-FFF2-40B4-BE49-F238E27FC236}">
                <a16:creationId xmlns:a16="http://schemas.microsoft.com/office/drawing/2014/main" id="{00000000-0008-0000-0600-000065000000}"/>
              </a:ext>
            </a:extLst>
          </xdr:cNvPr>
          <xdr:cNvSpPr txBox="1">
            <a:spLocks noChangeAspect="1"/>
          </xdr:cNvSpPr>
        </xdr:nvSpPr>
        <xdr:spPr>
          <a:xfrm>
            <a:off x="7872714" y="8135128"/>
            <a:ext cx="524851" cy="36739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102" name="TextBox 38">
            <a:extLst>
              <a:ext uri="{FF2B5EF4-FFF2-40B4-BE49-F238E27FC236}">
                <a16:creationId xmlns:a16="http://schemas.microsoft.com/office/drawing/2014/main" id="{00000000-0008-0000-0600-000066000000}"/>
              </a:ext>
            </a:extLst>
          </xdr:cNvPr>
          <xdr:cNvSpPr txBox="1">
            <a:spLocks noChangeAspect="1"/>
          </xdr:cNvSpPr>
        </xdr:nvSpPr>
        <xdr:spPr>
          <a:xfrm>
            <a:off x="7347863" y="8135147"/>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103" name="TextBox 39">
            <a:extLst>
              <a:ext uri="{FF2B5EF4-FFF2-40B4-BE49-F238E27FC236}">
                <a16:creationId xmlns:a16="http://schemas.microsoft.com/office/drawing/2014/main" id="{00000000-0008-0000-0600-000067000000}"/>
              </a:ext>
            </a:extLst>
          </xdr:cNvPr>
          <xdr:cNvSpPr txBox="1">
            <a:spLocks noChangeAspect="1"/>
          </xdr:cNvSpPr>
        </xdr:nvSpPr>
        <xdr:spPr>
          <a:xfrm>
            <a:off x="8397547" y="8135146"/>
            <a:ext cx="524851" cy="367391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4" name="TextBox 40">
            <a:extLst>
              <a:ext uri="{FF2B5EF4-FFF2-40B4-BE49-F238E27FC236}">
                <a16:creationId xmlns:a16="http://schemas.microsoft.com/office/drawing/2014/main" id="{00000000-0008-0000-0600-000068000000}"/>
              </a:ext>
            </a:extLst>
          </xdr:cNvPr>
          <xdr:cNvSpPr txBox="1">
            <a:spLocks noChangeAspect="1"/>
          </xdr:cNvSpPr>
        </xdr:nvSpPr>
        <xdr:spPr>
          <a:xfrm>
            <a:off x="7347857" y="8659995"/>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105" name="TextBox 41">
            <a:extLst>
              <a:ext uri="{FF2B5EF4-FFF2-40B4-BE49-F238E27FC236}">
                <a16:creationId xmlns:a16="http://schemas.microsoft.com/office/drawing/2014/main" id="{00000000-0008-0000-0600-000069000000}"/>
              </a:ext>
            </a:extLst>
          </xdr:cNvPr>
          <xdr:cNvSpPr txBox="1">
            <a:spLocks noChangeAspect="1"/>
          </xdr:cNvSpPr>
        </xdr:nvSpPr>
        <xdr:spPr>
          <a:xfrm>
            <a:off x="7347857" y="9184832"/>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106" name="TextBox 16">
            <a:extLst>
              <a:ext uri="{FF2B5EF4-FFF2-40B4-BE49-F238E27FC236}">
                <a16:creationId xmlns:a16="http://schemas.microsoft.com/office/drawing/2014/main" id="{00000000-0008-0000-0600-00006A000000}"/>
              </a:ext>
            </a:extLst>
          </xdr:cNvPr>
          <xdr:cNvSpPr txBox="1">
            <a:spLocks noChangeAspect="1"/>
          </xdr:cNvSpPr>
        </xdr:nvSpPr>
        <xdr:spPr>
          <a:xfrm>
            <a:off x="7347863" y="970966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107" name="TextBox 16">
            <a:extLst>
              <a:ext uri="{FF2B5EF4-FFF2-40B4-BE49-F238E27FC236}">
                <a16:creationId xmlns:a16="http://schemas.microsoft.com/office/drawing/2014/main" id="{00000000-0008-0000-0600-00006B000000}"/>
              </a:ext>
            </a:extLst>
          </xdr:cNvPr>
          <xdr:cNvSpPr txBox="1">
            <a:spLocks noChangeAspect="1"/>
          </xdr:cNvSpPr>
        </xdr:nvSpPr>
        <xdr:spPr>
          <a:xfrm>
            <a:off x="7347857" y="10234514"/>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108" name="TextBox 16">
            <a:extLst>
              <a:ext uri="{FF2B5EF4-FFF2-40B4-BE49-F238E27FC236}">
                <a16:creationId xmlns:a16="http://schemas.microsoft.com/office/drawing/2014/main" id="{00000000-0008-0000-0600-00006C000000}"/>
              </a:ext>
            </a:extLst>
          </xdr:cNvPr>
          <xdr:cNvSpPr txBox="1">
            <a:spLocks noChangeAspect="1"/>
          </xdr:cNvSpPr>
        </xdr:nvSpPr>
        <xdr:spPr>
          <a:xfrm>
            <a:off x="7347857" y="10759361"/>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109" name="TextBox 16">
            <a:extLst>
              <a:ext uri="{FF2B5EF4-FFF2-40B4-BE49-F238E27FC236}">
                <a16:creationId xmlns:a16="http://schemas.microsoft.com/office/drawing/2014/main" id="{00000000-0008-0000-0600-00006D000000}"/>
              </a:ext>
            </a:extLst>
          </xdr:cNvPr>
          <xdr:cNvSpPr txBox="1">
            <a:spLocks noChangeAspect="1"/>
          </xdr:cNvSpPr>
        </xdr:nvSpPr>
        <xdr:spPr>
          <a:xfrm>
            <a:off x="7347857" y="11284208"/>
            <a:ext cx="524851" cy="52484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10</xdr:row>
      <xdr:rowOff>0</xdr:rowOff>
    </xdr:from>
    <xdr:to>
      <xdr:col>24</xdr:col>
      <xdr:colOff>0</xdr:colOff>
      <xdr:row>12</xdr:row>
      <xdr:rowOff>0</xdr:rowOff>
    </xdr:to>
    <xdr:grpSp>
      <xdr:nvGrpSpPr>
        <xdr:cNvPr id="110" name="Group 109">
          <a:extLst>
            <a:ext uri="{FF2B5EF4-FFF2-40B4-BE49-F238E27FC236}">
              <a16:creationId xmlns:a16="http://schemas.microsoft.com/office/drawing/2014/main" id="{00000000-0008-0000-0600-00006E000000}"/>
            </a:ext>
          </a:extLst>
        </xdr:cNvPr>
        <xdr:cNvGrpSpPr/>
      </xdr:nvGrpSpPr>
      <xdr:grpSpPr>
        <a:xfrm>
          <a:off x="1066800" y="2794000"/>
          <a:ext cx="5334000" cy="558800"/>
          <a:chOff x="609600" y="3429000"/>
          <a:chExt cx="5486400" cy="548640"/>
        </a:xfrm>
      </xdr:grpSpPr>
      <xdr:sp macro="" textlink="">
        <xdr:nvSpPr>
          <xdr:cNvPr id="111" name="TextBox 67">
            <a:extLst>
              <a:ext uri="{FF2B5EF4-FFF2-40B4-BE49-F238E27FC236}">
                <a16:creationId xmlns:a16="http://schemas.microsoft.com/office/drawing/2014/main" id="{00000000-0008-0000-0600-00006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12" name="TextBox 65">
            <a:extLst>
              <a:ext uri="{FF2B5EF4-FFF2-40B4-BE49-F238E27FC236}">
                <a16:creationId xmlns:a16="http://schemas.microsoft.com/office/drawing/2014/main" id="{00000000-0008-0000-0600-00007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13" name="TextBox 40">
            <a:extLst>
              <a:ext uri="{FF2B5EF4-FFF2-40B4-BE49-F238E27FC236}">
                <a16:creationId xmlns:a16="http://schemas.microsoft.com/office/drawing/2014/main" id="{00000000-0008-0000-0600-00007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14" name="Isosceles Triangle 113">
            <a:extLst>
              <a:ext uri="{FF2B5EF4-FFF2-40B4-BE49-F238E27FC236}">
                <a16:creationId xmlns:a16="http://schemas.microsoft.com/office/drawing/2014/main" id="{00000000-0008-0000-0600-00007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15" name="Isosceles Triangle 114">
            <a:extLst>
              <a:ext uri="{FF2B5EF4-FFF2-40B4-BE49-F238E27FC236}">
                <a16:creationId xmlns:a16="http://schemas.microsoft.com/office/drawing/2014/main" id="{00000000-0008-0000-0600-00007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16" name="Straight Connector 115">
            <a:extLst>
              <a:ext uri="{FF2B5EF4-FFF2-40B4-BE49-F238E27FC236}">
                <a16:creationId xmlns:a16="http://schemas.microsoft.com/office/drawing/2014/main" id="{00000000-0008-0000-0600-000074000000}"/>
              </a:ext>
            </a:extLst>
          </xdr:cNvPr>
          <xdr:cNvCxnSpPr>
            <a:stCxn id="114" idx="0"/>
            <a:endCxn id="11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7" name="Straight Connector 116">
            <a:extLst>
              <a:ext uri="{FF2B5EF4-FFF2-40B4-BE49-F238E27FC236}">
                <a16:creationId xmlns:a16="http://schemas.microsoft.com/office/drawing/2014/main" id="{00000000-0008-0000-0600-000075000000}"/>
              </a:ext>
            </a:extLst>
          </xdr:cNvPr>
          <xdr:cNvCxnSpPr>
            <a:stCxn id="114" idx="0"/>
            <a:endCxn id="11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8" name="Straight Connector 117">
            <a:extLst>
              <a:ext uri="{FF2B5EF4-FFF2-40B4-BE49-F238E27FC236}">
                <a16:creationId xmlns:a16="http://schemas.microsoft.com/office/drawing/2014/main" id="{00000000-0008-0000-0600-000076000000}"/>
              </a:ext>
            </a:extLst>
          </xdr:cNvPr>
          <xdr:cNvCxnSpPr>
            <a:stCxn id="115" idx="0"/>
            <a:endCxn id="11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19" name="Straight Connector 118">
            <a:extLst>
              <a:ext uri="{FF2B5EF4-FFF2-40B4-BE49-F238E27FC236}">
                <a16:creationId xmlns:a16="http://schemas.microsoft.com/office/drawing/2014/main" id="{00000000-0008-0000-0600-000077000000}"/>
              </a:ext>
            </a:extLst>
          </xdr:cNvPr>
          <xdr:cNvCxnSpPr>
            <a:stCxn id="115" idx="0"/>
            <a:endCxn id="11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0" name="Straight Connector 119">
            <a:extLst>
              <a:ext uri="{FF2B5EF4-FFF2-40B4-BE49-F238E27FC236}">
                <a16:creationId xmlns:a16="http://schemas.microsoft.com/office/drawing/2014/main" id="{00000000-0008-0000-0600-000078000000}"/>
              </a:ext>
            </a:extLst>
          </xdr:cNvPr>
          <xdr:cNvCxnSpPr>
            <a:stCxn id="114" idx="2"/>
            <a:endCxn id="11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1" name="Straight Connector 120">
            <a:extLst>
              <a:ext uri="{FF2B5EF4-FFF2-40B4-BE49-F238E27FC236}">
                <a16:creationId xmlns:a16="http://schemas.microsoft.com/office/drawing/2014/main" id="{00000000-0008-0000-0600-000079000000}"/>
              </a:ext>
            </a:extLst>
          </xdr:cNvPr>
          <xdr:cNvCxnSpPr>
            <a:stCxn id="114" idx="4"/>
            <a:endCxn id="11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24</xdr:col>
      <xdr:colOff>0</xdr:colOff>
      <xdr:row>14</xdr:row>
      <xdr:rowOff>0</xdr:rowOff>
    </xdr:to>
    <xdr:grpSp>
      <xdr:nvGrpSpPr>
        <xdr:cNvPr id="122" name="Group 121">
          <a:extLst>
            <a:ext uri="{FF2B5EF4-FFF2-40B4-BE49-F238E27FC236}">
              <a16:creationId xmlns:a16="http://schemas.microsoft.com/office/drawing/2014/main" id="{00000000-0008-0000-0600-00007A000000}"/>
            </a:ext>
          </a:extLst>
        </xdr:cNvPr>
        <xdr:cNvGrpSpPr/>
      </xdr:nvGrpSpPr>
      <xdr:grpSpPr>
        <a:xfrm>
          <a:off x="1066800" y="3352800"/>
          <a:ext cx="5334000" cy="558800"/>
          <a:chOff x="609600" y="3429000"/>
          <a:chExt cx="5486400" cy="548640"/>
        </a:xfrm>
      </xdr:grpSpPr>
      <xdr:sp macro="" textlink="">
        <xdr:nvSpPr>
          <xdr:cNvPr id="123" name="TextBox 67">
            <a:extLst>
              <a:ext uri="{FF2B5EF4-FFF2-40B4-BE49-F238E27FC236}">
                <a16:creationId xmlns:a16="http://schemas.microsoft.com/office/drawing/2014/main" id="{00000000-0008-0000-0600-00007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124" name="TextBox 65">
            <a:extLst>
              <a:ext uri="{FF2B5EF4-FFF2-40B4-BE49-F238E27FC236}">
                <a16:creationId xmlns:a16="http://schemas.microsoft.com/office/drawing/2014/main" id="{00000000-0008-0000-0600-00007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25" name="TextBox 40">
            <a:extLst>
              <a:ext uri="{FF2B5EF4-FFF2-40B4-BE49-F238E27FC236}">
                <a16:creationId xmlns:a16="http://schemas.microsoft.com/office/drawing/2014/main" id="{00000000-0008-0000-0600-00007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26" name="Isosceles Triangle 125">
            <a:extLst>
              <a:ext uri="{FF2B5EF4-FFF2-40B4-BE49-F238E27FC236}">
                <a16:creationId xmlns:a16="http://schemas.microsoft.com/office/drawing/2014/main" id="{00000000-0008-0000-0600-00007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27" name="Isosceles Triangle 126">
            <a:extLst>
              <a:ext uri="{FF2B5EF4-FFF2-40B4-BE49-F238E27FC236}">
                <a16:creationId xmlns:a16="http://schemas.microsoft.com/office/drawing/2014/main" id="{00000000-0008-0000-0600-00007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28" name="Straight Connector 127">
            <a:extLst>
              <a:ext uri="{FF2B5EF4-FFF2-40B4-BE49-F238E27FC236}">
                <a16:creationId xmlns:a16="http://schemas.microsoft.com/office/drawing/2014/main" id="{00000000-0008-0000-0600-000080000000}"/>
              </a:ext>
            </a:extLst>
          </xdr:cNvPr>
          <xdr:cNvCxnSpPr>
            <a:stCxn id="126" idx="0"/>
            <a:endCxn id="12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29" name="Straight Connector 128">
            <a:extLst>
              <a:ext uri="{FF2B5EF4-FFF2-40B4-BE49-F238E27FC236}">
                <a16:creationId xmlns:a16="http://schemas.microsoft.com/office/drawing/2014/main" id="{00000000-0008-0000-0600-000081000000}"/>
              </a:ext>
            </a:extLst>
          </xdr:cNvPr>
          <xdr:cNvCxnSpPr>
            <a:stCxn id="126" idx="0"/>
            <a:endCxn id="12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0" name="Straight Connector 129">
            <a:extLst>
              <a:ext uri="{FF2B5EF4-FFF2-40B4-BE49-F238E27FC236}">
                <a16:creationId xmlns:a16="http://schemas.microsoft.com/office/drawing/2014/main" id="{00000000-0008-0000-0600-000082000000}"/>
              </a:ext>
            </a:extLst>
          </xdr:cNvPr>
          <xdr:cNvCxnSpPr>
            <a:stCxn id="127" idx="0"/>
            <a:endCxn id="12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1" name="Straight Connector 130">
            <a:extLst>
              <a:ext uri="{FF2B5EF4-FFF2-40B4-BE49-F238E27FC236}">
                <a16:creationId xmlns:a16="http://schemas.microsoft.com/office/drawing/2014/main" id="{00000000-0008-0000-0600-000083000000}"/>
              </a:ext>
            </a:extLst>
          </xdr:cNvPr>
          <xdr:cNvCxnSpPr>
            <a:stCxn id="127" idx="0"/>
            <a:endCxn id="12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2" name="Straight Connector 131">
            <a:extLst>
              <a:ext uri="{FF2B5EF4-FFF2-40B4-BE49-F238E27FC236}">
                <a16:creationId xmlns:a16="http://schemas.microsoft.com/office/drawing/2014/main" id="{00000000-0008-0000-0600-000084000000}"/>
              </a:ext>
            </a:extLst>
          </xdr:cNvPr>
          <xdr:cNvCxnSpPr>
            <a:stCxn id="126" idx="2"/>
            <a:endCxn id="12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33" name="Straight Connector 132">
            <a:extLst>
              <a:ext uri="{FF2B5EF4-FFF2-40B4-BE49-F238E27FC236}">
                <a16:creationId xmlns:a16="http://schemas.microsoft.com/office/drawing/2014/main" id="{00000000-0008-0000-0600-000085000000}"/>
              </a:ext>
            </a:extLst>
          </xdr:cNvPr>
          <xdr:cNvCxnSpPr>
            <a:stCxn id="126" idx="4"/>
            <a:endCxn id="12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13</xdr:row>
      <xdr:rowOff>274319</xdr:rowOff>
    </xdr:from>
    <xdr:to>
      <xdr:col>24</xdr:col>
      <xdr:colOff>0</xdr:colOff>
      <xdr:row>16</xdr:row>
      <xdr:rowOff>0</xdr:rowOff>
    </xdr:to>
    <xdr:grpSp>
      <xdr:nvGrpSpPr>
        <xdr:cNvPr id="134" name="Group 133">
          <a:extLst>
            <a:ext uri="{FF2B5EF4-FFF2-40B4-BE49-F238E27FC236}">
              <a16:creationId xmlns:a16="http://schemas.microsoft.com/office/drawing/2014/main" id="{00000000-0008-0000-0600-000086000000}"/>
            </a:ext>
          </a:extLst>
        </xdr:cNvPr>
        <xdr:cNvGrpSpPr/>
      </xdr:nvGrpSpPr>
      <xdr:grpSpPr>
        <a:xfrm>
          <a:off x="1066800" y="3906519"/>
          <a:ext cx="5334000" cy="563881"/>
          <a:chOff x="609600" y="3429000"/>
          <a:chExt cx="5486400" cy="548640"/>
        </a:xfrm>
      </xdr:grpSpPr>
      <xdr:sp macro="" textlink="">
        <xdr:nvSpPr>
          <xdr:cNvPr id="135" name="TextBox 67">
            <a:extLst>
              <a:ext uri="{FF2B5EF4-FFF2-40B4-BE49-F238E27FC236}">
                <a16:creationId xmlns:a16="http://schemas.microsoft.com/office/drawing/2014/main" id="{00000000-0008-0000-0600-00008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136" name="TextBox 65">
            <a:extLst>
              <a:ext uri="{FF2B5EF4-FFF2-40B4-BE49-F238E27FC236}">
                <a16:creationId xmlns:a16="http://schemas.microsoft.com/office/drawing/2014/main" id="{00000000-0008-0000-0600-00008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7" name="TextBox 40">
            <a:extLst>
              <a:ext uri="{FF2B5EF4-FFF2-40B4-BE49-F238E27FC236}">
                <a16:creationId xmlns:a16="http://schemas.microsoft.com/office/drawing/2014/main" id="{00000000-0008-0000-0600-00008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38" name="Isosceles Triangle 137">
            <a:extLst>
              <a:ext uri="{FF2B5EF4-FFF2-40B4-BE49-F238E27FC236}">
                <a16:creationId xmlns:a16="http://schemas.microsoft.com/office/drawing/2014/main" id="{00000000-0008-0000-0600-00008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9" name="Isosceles Triangle 138">
            <a:extLst>
              <a:ext uri="{FF2B5EF4-FFF2-40B4-BE49-F238E27FC236}">
                <a16:creationId xmlns:a16="http://schemas.microsoft.com/office/drawing/2014/main" id="{00000000-0008-0000-0600-00008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40" name="Straight Connector 139">
            <a:extLst>
              <a:ext uri="{FF2B5EF4-FFF2-40B4-BE49-F238E27FC236}">
                <a16:creationId xmlns:a16="http://schemas.microsoft.com/office/drawing/2014/main" id="{00000000-0008-0000-0600-00008C000000}"/>
              </a:ext>
            </a:extLst>
          </xdr:cNvPr>
          <xdr:cNvCxnSpPr>
            <a:stCxn id="138" idx="0"/>
            <a:endCxn id="138"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1" name="Straight Connector 140">
            <a:extLst>
              <a:ext uri="{FF2B5EF4-FFF2-40B4-BE49-F238E27FC236}">
                <a16:creationId xmlns:a16="http://schemas.microsoft.com/office/drawing/2014/main" id="{00000000-0008-0000-0600-00008D000000}"/>
              </a:ext>
            </a:extLst>
          </xdr:cNvPr>
          <xdr:cNvCxnSpPr>
            <a:stCxn id="138" idx="0"/>
            <a:endCxn id="138"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2" name="Straight Connector 141">
            <a:extLst>
              <a:ext uri="{FF2B5EF4-FFF2-40B4-BE49-F238E27FC236}">
                <a16:creationId xmlns:a16="http://schemas.microsoft.com/office/drawing/2014/main" id="{00000000-0008-0000-0600-00008E000000}"/>
              </a:ext>
            </a:extLst>
          </xdr:cNvPr>
          <xdr:cNvCxnSpPr>
            <a:stCxn id="139" idx="0"/>
            <a:endCxn id="139"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3" name="Straight Connector 142">
            <a:extLst>
              <a:ext uri="{FF2B5EF4-FFF2-40B4-BE49-F238E27FC236}">
                <a16:creationId xmlns:a16="http://schemas.microsoft.com/office/drawing/2014/main" id="{00000000-0008-0000-0600-00008F000000}"/>
              </a:ext>
            </a:extLst>
          </xdr:cNvPr>
          <xdr:cNvCxnSpPr>
            <a:stCxn id="139" idx="0"/>
            <a:endCxn id="139"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4" name="Straight Connector 143">
            <a:extLst>
              <a:ext uri="{FF2B5EF4-FFF2-40B4-BE49-F238E27FC236}">
                <a16:creationId xmlns:a16="http://schemas.microsoft.com/office/drawing/2014/main" id="{00000000-0008-0000-0600-000090000000}"/>
              </a:ext>
            </a:extLst>
          </xdr:cNvPr>
          <xdr:cNvCxnSpPr>
            <a:stCxn id="138" idx="2"/>
            <a:endCxn id="139"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45" name="Straight Connector 144">
            <a:extLst>
              <a:ext uri="{FF2B5EF4-FFF2-40B4-BE49-F238E27FC236}">
                <a16:creationId xmlns:a16="http://schemas.microsoft.com/office/drawing/2014/main" id="{00000000-0008-0000-0600-000091000000}"/>
              </a:ext>
            </a:extLst>
          </xdr:cNvPr>
          <xdr:cNvCxnSpPr>
            <a:stCxn id="138" idx="4"/>
            <a:endCxn id="139"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16</xdr:row>
      <xdr:rowOff>0</xdr:rowOff>
    </xdr:from>
    <xdr:to>
      <xdr:col>24</xdr:col>
      <xdr:colOff>0</xdr:colOff>
      <xdr:row>18</xdr:row>
      <xdr:rowOff>0</xdr:rowOff>
    </xdr:to>
    <xdr:grpSp>
      <xdr:nvGrpSpPr>
        <xdr:cNvPr id="146" name="Group 145">
          <a:extLst>
            <a:ext uri="{FF2B5EF4-FFF2-40B4-BE49-F238E27FC236}">
              <a16:creationId xmlns:a16="http://schemas.microsoft.com/office/drawing/2014/main" id="{00000000-0008-0000-0600-000092000000}"/>
            </a:ext>
          </a:extLst>
        </xdr:cNvPr>
        <xdr:cNvGrpSpPr/>
      </xdr:nvGrpSpPr>
      <xdr:grpSpPr>
        <a:xfrm>
          <a:off x="1066800" y="4470400"/>
          <a:ext cx="5334000" cy="558800"/>
          <a:chOff x="609600" y="3429000"/>
          <a:chExt cx="5486400" cy="548640"/>
        </a:xfrm>
      </xdr:grpSpPr>
      <xdr:sp macro="" textlink="">
        <xdr:nvSpPr>
          <xdr:cNvPr id="147" name="TextBox 67">
            <a:extLst>
              <a:ext uri="{FF2B5EF4-FFF2-40B4-BE49-F238E27FC236}">
                <a16:creationId xmlns:a16="http://schemas.microsoft.com/office/drawing/2014/main" id="{00000000-0008-0000-0600-000093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148" name="TextBox 65">
            <a:extLst>
              <a:ext uri="{FF2B5EF4-FFF2-40B4-BE49-F238E27FC236}">
                <a16:creationId xmlns:a16="http://schemas.microsoft.com/office/drawing/2014/main" id="{00000000-0008-0000-0600-000094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9" name="TextBox 40">
            <a:extLst>
              <a:ext uri="{FF2B5EF4-FFF2-40B4-BE49-F238E27FC236}">
                <a16:creationId xmlns:a16="http://schemas.microsoft.com/office/drawing/2014/main" id="{00000000-0008-0000-0600-000095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50" name="Isosceles Triangle 149">
            <a:extLst>
              <a:ext uri="{FF2B5EF4-FFF2-40B4-BE49-F238E27FC236}">
                <a16:creationId xmlns:a16="http://schemas.microsoft.com/office/drawing/2014/main" id="{00000000-0008-0000-0600-000096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1" name="Isosceles Triangle 150">
            <a:extLst>
              <a:ext uri="{FF2B5EF4-FFF2-40B4-BE49-F238E27FC236}">
                <a16:creationId xmlns:a16="http://schemas.microsoft.com/office/drawing/2014/main" id="{00000000-0008-0000-0600-000097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2" name="Straight Connector 151">
            <a:extLst>
              <a:ext uri="{FF2B5EF4-FFF2-40B4-BE49-F238E27FC236}">
                <a16:creationId xmlns:a16="http://schemas.microsoft.com/office/drawing/2014/main" id="{00000000-0008-0000-0600-000098000000}"/>
              </a:ext>
            </a:extLst>
          </xdr:cNvPr>
          <xdr:cNvCxnSpPr>
            <a:stCxn id="150" idx="0"/>
            <a:endCxn id="1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3" name="Straight Connector 152">
            <a:extLst>
              <a:ext uri="{FF2B5EF4-FFF2-40B4-BE49-F238E27FC236}">
                <a16:creationId xmlns:a16="http://schemas.microsoft.com/office/drawing/2014/main" id="{00000000-0008-0000-0600-000099000000}"/>
              </a:ext>
            </a:extLst>
          </xdr:cNvPr>
          <xdr:cNvCxnSpPr>
            <a:stCxn id="150" idx="0"/>
            <a:endCxn id="1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4" name="Straight Connector 153">
            <a:extLst>
              <a:ext uri="{FF2B5EF4-FFF2-40B4-BE49-F238E27FC236}">
                <a16:creationId xmlns:a16="http://schemas.microsoft.com/office/drawing/2014/main" id="{00000000-0008-0000-0600-00009A000000}"/>
              </a:ext>
            </a:extLst>
          </xdr:cNvPr>
          <xdr:cNvCxnSpPr>
            <a:stCxn id="151" idx="0"/>
            <a:endCxn id="1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5" name="Straight Connector 154">
            <a:extLst>
              <a:ext uri="{FF2B5EF4-FFF2-40B4-BE49-F238E27FC236}">
                <a16:creationId xmlns:a16="http://schemas.microsoft.com/office/drawing/2014/main" id="{00000000-0008-0000-0600-00009B000000}"/>
              </a:ext>
            </a:extLst>
          </xdr:cNvPr>
          <xdr:cNvCxnSpPr>
            <a:stCxn id="151" idx="0"/>
            <a:endCxn id="1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6" name="Straight Connector 155">
            <a:extLst>
              <a:ext uri="{FF2B5EF4-FFF2-40B4-BE49-F238E27FC236}">
                <a16:creationId xmlns:a16="http://schemas.microsoft.com/office/drawing/2014/main" id="{00000000-0008-0000-0600-00009C000000}"/>
              </a:ext>
            </a:extLst>
          </xdr:cNvPr>
          <xdr:cNvCxnSpPr>
            <a:stCxn id="150" idx="2"/>
            <a:endCxn id="1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57" name="Straight Connector 156">
            <a:extLst>
              <a:ext uri="{FF2B5EF4-FFF2-40B4-BE49-F238E27FC236}">
                <a16:creationId xmlns:a16="http://schemas.microsoft.com/office/drawing/2014/main" id="{00000000-0008-0000-0600-00009D000000}"/>
              </a:ext>
            </a:extLst>
          </xdr:cNvPr>
          <xdr:cNvCxnSpPr>
            <a:stCxn id="150" idx="4"/>
            <a:endCxn id="1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19</xdr:row>
      <xdr:rowOff>0</xdr:rowOff>
    </xdr:from>
    <xdr:to>
      <xdr:col>24</xdr:col>
      <xdr:colOff>0</xdr:colOff>
      <xdr:row>21</xdr:row>
      <xdr:rowOff>0</xdr:rowOff>
    </xdr:to>
    <xdr:grpSp>
      <xdr:nvGrpSpPr>
        <xdr:cNvPr id="158" name="Group 157">
          <a:extLst>
            <a:ext uri="{FF2B5EF4-FFF2-40B4-BE49-F238E27FC236}">
              <a16:creationId xmlns:a16="http://schemas.microsoft.com/office/drawing/2014/main" id="{00000000-0008-0000-0600-00009E000000}"/>
            </a:ext>
          </a:extLst>
        </xdr:cNvPr>
        <xdr:cNvGrpSpPr/>
      </xdr:nvGrpSpPr>
      <xdr:grpSpPr>
        <a:xfrm>
          <a:off x="1066800" y="5308600"/>
          <a:ext cx="5334000" cy="558800"/>
          <a:chOff x="609600" y="3429000"/>
          <a:chExt cx="5486400" cy="548640"/>
        </a:xfrm>
      </xdr:grpSpPr>
      <xdr:sp macro="" textlink="">
        <xdr:nvSpPr>
          <xdr:cNvPr id="159" name="TextBox 67">
            <a:extLst>
              <a:ext uri="{FF2B5EF4-FFF2-40B4-BE49-F238E27FC236}">
                <a16:creationId xmlns:a16="http://schemas.microsoft.com/office/drawing/2014/main" id="{00000000-0008-0000-0600-00009F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160" name="TextBox 65">
            <a:extLst>
              <a:ext uri="{FF2B5EF4-FFF2-40B4-BE49-F238E27FC236}">
                <a16:creationId xmlns:a16="http://schemas.microsoft.com/office/drawing/2014/main" id="{00000000-0008-0000-0600-0000A0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61" name="TextBox 40">
            <a:extLst>
              <a:ext uri="{FF2B5EF4-FFF2-40B4-BE49-F238E27FC236}">
                <a16:creationId xmlns:a16="http://schemas.microsoft.com/office/drawing/2014/main" id="{00000000-0008-0000-0600-0000A1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62" name="Isosceles Triangle 161">
            <a:extLst>
              <a:ext uri="{FF2B5EF4-FFF2-40B4-BE49-F238E27FC236}">
                <a16:creationId xmlns:a16="http://schemas.microsoft.com/office/drawing/2014/main" id="{00000000-0008-0000-0600-0000A2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3" name="Isosceles Triangle 162">
            <a:extLst>
              <a:ext uri="{FF2B5EF4-FFF2-40B4-BE49-F238E27FC236}">
                <a16:creationId xmlns:a16="http://schemas.microsoft.com/office/drawing/2014/main" id="{00000000-0008-0000-0600-0000A3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4" name="Straight Connector 163">
            <a:extLst>
              <a:ext uri="{FF2B5EF4-FFF2-40B4-BE49-F238E27FC236}">
                <a16:creationId xmlns:a16="http://schemas.microsoft.com/office/drawing/2014/main" id="{00000000-0008-0000-0600-0000A4000000}"/>
              </a:ext>
            </a:extLst>
          </xdr:cNvPr>
          <xdr:cNvCxnSpPr>
            <a:stCxn id="162" idx="0"/>
            <a:endCxn id="16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5" name="Straight Connector 164">
            <a:extLst>
              <a:ext uri="{FF2B5EF4-FFF2-40B4-BE49-F238E27FC236}">
                <a16:creationId xmlns:a16="http://schemas.microsoft.com/office/drawing/2014/main" id="{00000000-0008-0000-0600-0000A5000000}"/>
              </a:ext>
            </a:extLst>
          </xdr:cNvPr>
          <xdr:cNvCxnSpPr>
            <a:stCxn id="162" idx="0"/>
            <a:endCxn id="16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6" name="Straight Connector 165">
            <a:extLst>
              <a:ext uri="{FF2B5EF4-FFF2-40B4-BE49-F238E27FC236}">
                <a16:creationId xmlns:a16="http://schemas.microsoft.com/office/drawing/2014/main" id="{00000000-0008-0000-0600-0000A6000000}"/>
              </a:ext>
            </a:extLst>
          </xdr:cNvPr>
          <xdr:cNvCxnSpPr>
            <a:stCxn id="163" idx="0"/>
            <a:endCxn id="16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7" name="Straight Connector 166">
            <a:extLst>
              <a:ext uri="{FF2B5EF4-FFF2-40B4-BE49-F238E27FC236}">
                <a16:creationId xmlns:a16="http://schemas.microsoft.com/office/drawing/2014/main" id="{00000000-0008-0000-0600-0000A7000000}"/>
              </a:ext>
            </a:extLst>
          </xdr:cNvPr>
          <xdr:cNvCxnSpPr>
            <a:stCxn id="163" idx="0"/>
            <a:endCxn id="16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8" name="Straight Connector 167">
            <a:extLst>
              <a:ext uri="{FF2B5EF4-FFF2-40B4-BE49-F238E27FC236}">
                <a16:creationId xmlns:a16="http://schemas.microsoft.com/office/drawing/2014/main" id="{00000000-0008-0000-0600-0000A8000000}"/>
              </a:ext>
            </a:extLst>
          </xdr:cNvPr>
          <xdr:cNvCxnSpPr>
            <a:stCxn id="162" idx="2"/>
            <a:endCxn id="16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9" name="Straight Connector 168">
            <a:extLst>
              <a:ext uri="{FF2B5EF4-FFF2-40B4-BE49-F238E27FC236}">
                <a16:creationId xmlns:a16="http://schemas.microsoft.com/office/drawing/2014/main" id="{00000000-0008-0000-0600-0000A9000000}"/>
              </a:ext>
            </a:extLst>
          </xdr:cNvPr>
          <xdr:cNvCxnSpPr>
            <a:stCxn id="162" idx="4"/>
            <a:endCxn id="16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21</xdr:row>
      <xdr:rowOff>0</xdr:rowOff>
    </xdr:from>
    <xdr:to>
      <xdr:col>24</xdr:col>
      <xdr:colOff>0</xdr:colOff>
      <xdr:row>23</xdr:row>
      <xdr:rowOff>1</xdr:rowOff>
    </xdr:to>
    <xdr:grpSp>
      <xdr:nvGrpSpPr>
        <xdr:cNvPr id="170" name="Group 169">
          <a:extLst>
            <a:ext uri="{FF2B5EF4-FFF2-40B4-BE49-F238E27FC236}">
              <a16:creationId xmlns:a16="http://schemas.microsoft.com/office/drawing/2014/main" id="{00000000-0008-0000-0600-0000AA000000}"/>
            </a:ext>
          </a:extLst>
        </xdr:cNvPr>
        <xdr:cNvGrpSpPr/>
      </xdr:nvGrpSpPr>
      <xdr:grpSpPr>
        <a:xfrm>
          <a:off x="1066800" y="5867400"/>
          <a:ext cx="5334000" cy="558801"/>
          <a:chOff x="609600" y="3429000"/>
          <a:chExt cx="5486400" cy="548640"/>
        </a:xfrm>
      </xdr:grpSpPr>
      <xdr:sp macro="" textlink="">
        <xdr:nvSpPr>
          <xdr:cNvPr id="171" name="TextBox 67">
            <a:extLst>
              <a:ext uri="{FF2B5EF4-FFF2-40B4-BE49-F238E27FC236}">
                <a16:creationId xmlns:a16="http://schemas.microsoft.com/office/drawing/2014/main" id="{00000000-0008-0000-0600-0000AB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172" name="TextBox 65">
            <a:extLst>
              <a:ext uri="{FF2B5EF4-FFF2-40B4-BE49-F238E27FC236}">
                <a16:creationId xmlns:a16="http://schemas.microsoft.com/office/drawing/2014/main" id="{00000000-0008-0000-0600-0000AC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3" name="TextBox 40">
            <a:extLst>
              <a:ext uri="{FF2B5EF4-FFF2-40B4-BE49-F238E27FC236}">
                <a16:creationId xmlns:a16="http://schemas.microsoft.com/office/drawing/2014/main" id="{00000000-0008-0000-0600-0000AD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74" name="Isosceles Triangle 173">
            <a:extLst>
              <a:ext uri="{FF2B5EF4-FFF2-40B4-BE49-F238E27FC236}">
                <a16:creationId xmlns:a16="http://schemas.microsoft.com/office/drawing/2014/main" id="{00000000-0008-0000-0600-0000AE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5" name="Isosceles Triangle 174">
            <a:extLst>
              <a:ext uri="{FF2B5EF4-FFF2-40B4-BE49-F238E27FC236}">
                <a16:creationId xmlns:a16="http://schemas.microsoft.com/office/drawing/2014/main" id="{00000000-0008-0000-0600-0000AF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6" name="Straight Connector 175">
            <a:extLst>
              <a:ext uri="{FF2B5EF4-FFF2-40B4-BE49-F238E27FC236}">
                <a16:creationId xmlns:a16="http://schemas.microsoft.com/office/drawing/2014/main" id="{00000000-0008-0000-0600-0000B0000000}"/>
              </a:ext>
            </a:extLst>
          </xdr:cNvPr>
          <xdr:cNvCxnSpPr>
            <a:stCxn id="174" idx="0"/>
            <a:endCxn id="174"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7" name="Straight Connector 176">
            <a:extLst>
              <a:ext uri="{FF2B5EF4-FFF2-40B4-BE49-F238E27FC236}">
                <a16:creationId xmlns:a16="http://schemas.microsoft.com/office/drawing/2014/main" id="{00000000-0008-0000-0600-0000B1000000}"/>
              </a:ext>
            </a:extLst>
          </xdr:cNvPr>
          <xdr:cNvCxnSpPr>
            <a:stCxn id="174" idx="0"/>
            <a:endCxn id="174"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8" name="Straight Connector 177">
            <a:extLst>
              <a:ext uri="{FF2B5EF4-FFF2-40B4-BE49-F238E27FC236}">
                <a16:creationId xmlns:a16="http://schemas.microsoft.com/office/drawing/2014/main" id="{00000000-0008-0000-0600-0000B2000000}"/>
              </a:ext>
            </a:extLst>
          </xdr:cNvPr>
          <xdr:cNvCxnSpPr>
            <a:stCxn id="175" idx="0"/>
            <a:endCxn id="175"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9" name="Straight Connector 178">
            <a:extLst>
              <a:ext uri="{FF2B5EF4-FFF2-40B4-BE49-F238E27FC236}">
                <a16:creationId xmlns:a16="http://schemas.microsoft.com/office/drawing/2014/main" id="{00000000-0008-0000-0600-0000B3000000}"/>
              </a:ext>
            </a:extLst>
          </xdr:cNvPr>
          <xdr:cNvCxnSpPr>
            <a:stCxn id="175" idx="0"/>
            <a:endCxn id="175"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0" name="Straight Connector 179">
            <a:extLst>
              <a:ext uri="{FF2B5EF4-FFF2-40B4-BE49-F238E27FC236}">
                <a16:creationId xmlns:a16="http://schemas.microsoft.com/office/drawing/2014/main" id="{00000000-0008-0000-0600-0000B4000000}"/>
              </a:ext>
            </a:extLst>
          </xdr:cNvPr>
          <xdr:cNvCxnSpPr>
            <a:stCxn id="174" idx="2"/>
            <a:endCxn id="175"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1" name="Straight Connector 180">
            <a:extLst>
              <a:ext uri="{FF2B5EF4-FFF2-40B4-BE49-F238E27FC236}">
                <a16:creationId xmlns:a16="http://schemas.microsoft.com/office/drawing/2014/main" id="{00000000-0008-0000-0600-0000B5000000}"/>
              </a:ext>
            </a:extLst>
          </xdr:cNvPr>
          <xdr:cNvCxnSpPr>
            <a:stCxn id="174" idx="4"/>
            <a:endCxn id="175"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23</xdr:row>
      <xdr:rowOff>0</xdr:rowOff>
    </xdr:from>
    <xdr:to>
      <xdr:col>24</xdr:col>
      <xdr:colOff>0</xdr:colOff>
      <xdr:row>25</xdr:row>
      <xdr:rowOff>0</xdr:rowOff>
    </xdr:to>
    <xdr:grpSp>
      <xdr:nvGrpSpPr>
        <xdr:cNvPr id="182" name="Group 181">
          <a:extLst>
            <a:ext uri="{FF2B5EF4-FFF2-40B4-BE49-F238E27FC236}">
              <a16:creationId xmlns:a16="http://schemas.microsoft.com/office/drawing/2014/main" id="{00000000-0008-0000-0600-0000B6000000}"/>
            </a:ext>
          </a:extLst>
        </xdr:cNvPr>
        <xdr:cNvGrpSpPr/>
      </xdr:nvGrpSpPr>
      <xdr:grpSpPr>
        <a:xfrm>
          <a:off x="1066800" y="6426200"/>
          <a:ext cx="5334000" cy="558800"/>
          <a:chOff x="609600" y="3429000"/>
          <a:chExt cx="5486400" cy="548640"/>
        </a:xfrm>
      </xdr:grpSpPr>
      <xdr:sp macro="" textlink="">
        <xdr:nvSpPr>
          <xdr:cNvPr id="183" name="TextBox 67">
            <a:extLst>
              <a:ext uri="{FF2B5EF4-FFF2-40B4-BE49-F238E27FC236}">
                <a16:creationId xmlns:a16="http://schemas.microsoft.com/office/drawing/2014/main" id="{00000000-0008-0000-0600-0000B7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184" name="TextBox 65">
            <a:extLst>
              <a:ext uri="{FF2B5EF4-FFF2-40B4-BE49-F238E27FC236}">
                <a16:creationId xmlns:a16="http://schemas.microsoft.com/office/drawing/2014/main" id="{00000000-0008-0000-0600-0000B8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85" name="TextBox 40">
            <a:extLst>
              <a:ext uri="{FF2B5EF4-FFF2-40B4-BE49-F238E27FC236}">
                <a16:creationId xmlns:a16="http://schemas.microsoft.com/office/drawing/2014/main" id="{00000000-0008-0000-0600-0000B9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86" name="Isosceles Triangle 185">
            <a:extLst>
              <a:ext uri="{FF2B5EF4-FFF2-40B4-BE49-F238E27FC236}">
                <a16:creationId xmlns:a16="http://schemas.microsoft.com/office/drawing/2014/main" id="{00000000-0008-0000-0600-0000BA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7" name="Isosceles Triangle 186">
            <a:extLst>
              <a:ext uri="{FF2B5EF4-FFF2-40B4-BE49-F238E27FC236}">
                <a16:creationId xmlns:a16="http://schemas.microsoft.com/office/drawing/2014/main" id="{00000000-0008-0000-0600-0000BB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8" name="Straight Connector 187">
            <a:extLst>
              <a:ext uri="{FF2B5EF4-FFF2-40B4-BE49-F238E27FC236}">
                <a16:creationId xmlns:a16="http://schemas.microsoft.com/office/drawing/2014/main" id="{00000000-0008-0000-0600-0000BC000000}"/>
              </a:ext>
            </a:extLst>
          </xdr:cNvPr>
          <xdr:cNvCxnSpPr>
            <a:stCxn id="186" idx="0"/>
            <a:endCxn id="186"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9" name="Straight Connector 188">
            <a:extLst>
              <a:ext uri="{FF2B5EF4-FFF2-40B4-BE49-F238E27FC236}">
                <a16:creationId xmlns:a16="http://schemas.microsoft.com/office/drawing/2014/main" id="{00000000-0008-0000-0600-0000BD000000}"/>
              </a:ext>
            </a:extLst>
          </xdr:cNvPr>
          <xdr:cNvCxnSpPr>
            <a:stCxn id="186" idx="0"/>
            <a:endCxn id="186"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0" name="Straight Connector 189">
            <a:extLst>
              <a:ext uri="{FF2B5EF4-FFF2-40B4-BE49-F238E27FC236}">
                <a16:creationId xmlns:a16="http://schemas.microsoft.com/office/drawing/2014/main" id="{00000000-0008-0000-0600-0000BE000000}"/>
              </a:ext>
            </a:extLst>
          </xdr:cNvPr>
          <xdr:cNvCxnSpPr>
            <a:stCxn id="187" idx="0"/>
            <a:endCxn id="187"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1" name="Straight Connector 190">
            <a:extLst>
              <a:ext uri="{FF2B5EF4-FFF2-40B4-BE49-F238E27FC236}">
                <a16:creationId xmlns:a16="http://schemas.microsoft.com/office/drawing/2014/main" id="{00000000-0008-0000-0600-0000BF000000}"/>
              </a:ext>
            </a:extLst>
          </xdr:cNvPr>
          <xdr:cNvCxnSpPr>
            <a:stCxn id="187" idx="0"/>
            <a:endCxn id="187"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2" name="Straight Connector 191">
            <a:extLst>
              <a:ext uri="{FF2B5EF4-FFF2-40B4-BE49-F238E27FC236}">
                <a16:creationId xmlns:a16="http://schemas.microsoft.com/office/drawing/2014/main" id="{00000000-0008-0000-0600-0000C0000000}"/>
              </a:ext>
            </a:extLst>
          </xdr:cNvPr>
          <xdr:cNvCxnSpPr>
            <a:stCxn id="186" idx="2"/>
            <a:endCxn id="187"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93" name="Straight Connector 192">
            <a:extLst>
              <a:ext uri="{FF2B5EF4-FFF2-40B4-BE49-F238E27FC236}">
                <a16:creationId xmlns:a16="http://schemas.microsoft.com/office/drawing/2014/main" id="{00000000-0008-0000-0600-0000C1000000}"/>
              </a:ext>
            </a:extLst>
          </xdr:cNvPr>
          <xdr:cNvCxnSpPr>
            <a:stCxn id="186" idx="4"/>
            <a:endCxn id="187"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34</xdr:col>
      <xdr:colOff>0</xdr:colOff>
      <xdr:row>16</xdr:row>
      <xdr:rowOff>21</xdr:rowOff>
    </xdr:from>
    <xdr:to>
      <xdr:col>38</xdr:col>
      <xdr:colOff>0</xdr:colOff>
      <xdr:row>23</xdr:row>
      <xdr:rowOff>10</xdr:rowOff>
    </xdr:to>
    <xdr:cxnSp macro="">
      <xdr:nvCxnSpPr>
        <xdr:cNvPr id="194" name="Elbow Connector 514">
          <a:extLst>
            <a:ext uri="{FF2B5EF4-FFF2-40B4-BE49-F238E27FC236}">
              <a16:creationId xmlns:a16="http://schemas.microsoft.com/office/drawing/2014/main" id="{00000000-0008-0000-0600-0000C2000000}"/>
            </a:ext>
          </a:extLst>
        </xdr:cNvPr>
        <xdr:cNvCxnSpPr>
          <a:stCxn id="81" idx="3"/>
          <a:endCxn id="89" idx="1"/>
        </xdr:cNvCxnSpPr>
      </xdr:nvCxnSpPr>
      <xdr:spPr>
        <a:xfrm flipV="1">
          <a:off x="9197340" y="3474741"/>
          <a:ext cx="1082040" cy="1520179"/>
        </a:xfrm>
        <a:prstGeom prst="bentConnector3">
          <a:avLst>
            <a:gd name="adj1" fmla="val 50000"/>
          </a:avLst>
        </a:prstGeom>
        <a:noFill/>
        <a:ln w="38100" cap="rnd">
          <a:solidFill>
            <a:schemeClr val="accent3"/>
          </a:solidFill>
        </a:ln>
      </xdr:spPr>
    </xdr:cxnSp>
    <xdr:clientData/>
  </xdr:twoCellAnchor>
  <xdr:twoCellAnchor>
    <xdr:from>
      <xdr:col>4</xdr:col>
      <xdr:colOff>0</xdr:colOff>
      <xdr:row>31</xdr:row>
      <xdr:rowOff>0</xdr:rowOff>
    </xdr:from>
    <xdr:to>
      <xdr:col>24</xdr:col>
      <xdr:colOff>0</xdr:colOff>
      <xdr:row>33</xdr:row>
      <xdr:rowOff>0</xdr:rowOff>
    </xdr:to>
    <xdr:grpSp>
      <xdr:nvGrpSpPr>
        <xdr:cNvPr id="195" name="Group 194">
          <a:extLst>
            <a:ext uri="{FF2B5EF4-FFF2-40B4-BE49-F238E27FC236}">
              <a16:creationId xmlns:a16="http://schemas.microsoft.com/office/drawing/2014/main" id="{00000000-0008-0000-0600-0000C3000000}"/>
            </a:ext>
          </a:extLst>
        </xdr:cNvPr>
        <xdr:cNvGrpSpPr/>
      </xdr:nvGrpSpPr>
      <xdr:grpSpPr>
        <a:xfrm>
          <a:off x="1066800" y="8661400"/>
          <a:ext cx="5334000" cy="558800"/>
          <a:chOff x="609600" y="3429000"/>
          <a:chExt cx="5486400" cy="548640"/>
        </a:xfrm>
      </xdr:grpSpPr>
      <xdr:sp macro="" textlink="">
        <xdr:nvSpPr>
          <xdr:cNvPr id="196" name="TextBox 67">
            <a:extLst>
              <a:ext uri="{FF2B5EF4-FFF2-40B4-BE49-F238E27FC236}">
                <a16:creationId xmlns:a16="http://schemas.microsoft.com/office/drawing/2014/main" id="{00000000-0008-0000-0600-0000C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1 Temp.</a:t>
            </a:r>
          </a:p>
        </xdr:txBody>
      </xdr:sp>
      <xdr:sp macro="" textlink="">
        <xdr:nvSpPr>
          <xdr:cNvPr id="197" name="TextBox 65">
            <a:extLst>
              <a:ext uri="{FF2B5EF4-FFF2-40B4-BE49-F238E27FC236}">
                <a16:creationId xmlns:a16="http://schemas.microsoft.com/office/drawing/2014/main" id="{00000000-0008-0000-0600-0000C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98" name="TextBox 40">
            <a:extLst>
              <a:ext uri="{FF2B5EF4-FFF2-40B4-BE49-F238E27FC236}">
                <a16:creationId xmlns:a16="http://schemas.microsoft.com/office/drawing/2014/main" id="{00000000-0008-0000-0600-0000C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199" name="Isosceles Triangle 198">
            <a:extLst>
              <a:ext uri="{FF2B5EF4-FFF2-40B4-BE49-F238E27FC236}">
                <a16:creationId xmlns:a16="http://schemas.microsoft.com/office/drawing/2014/main" id="{00000000-0008-0000-0600-0000C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00" name="Isosceles Triangle 199">
            <a:extLst>
              <a:ext uri="{FF2B5EF4-FFF2-40B4-BE49-F238E27FC236}">
                <a16:creationId xmlns:a16="http://schemas.microsoft.com/office/drawing/2014/main" id="{00000000-0008-0000-0600-0000C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01" name="Straight Connector 200">
            <a:extLst>
              <a:ext uri="{FF2B5EF4-FFF2-40B4-BE49-F238E27FC236}">
                <a16:creationId xmlns:a16="http://schemas.microsoft.com/office/drawing/2014/main" id="{00000000-0008-0000-0600-0000C9000000}"/>
              </a:ext>
            </a:extLst>
          </xdr:cNvPr>
          <xdr:cNvCxnSpPr>
            <a:stCxn id="199" idx="0"/>
            <a:endCxn id="19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2" name="Straight Connector 201">
            <a:extLst>
              <a:ext uri="{FF2B5EF4-FFF2-40B4-BE49-F238E27FC236}">
                <a16:creationId xmlns:a16="http://schemas.microsoft.com/office/drawing/2014/main" id="{00000000-0008-0000-0600-0000CA000000}"/>
              </a:ext>
            </a:extLst>
          </xdr:cNvPr>
          <xdr:cNvCxnSpPr>
            <a:stCxn id="199" idx="0"/>
            <a:endCxn id="19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3" name="Straight Connector 202">
            <a:extLst>
              <a:ext uri="{FF2B5EF4-FFF2-40B4-BE49-F238E27FC236}">
                <a16:creationId xmlns:a16="http://schemas.microsoft.com/office/drawing/2014/main" id="{00000000-0008-0000-0600-0000CB000000}"/>
              </a:ext>
            </a:extLst>
          </xdr:cNvPr>
          <xdr:cNvCxnSpPr>
            <a:stCxn id="200" idx="0"/>
            <a:endCxn id="20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4" name="Straight Connector 203">
            <a:extLst>
              <a:ext uri="{FF2B5EF4-FFF2-40B4-BE49-F238E27FC236}">
                <a16:creationId xmlns:a16="http://schemas.microsoft.com/office/drawing/2014/main" id="{00000000-0008-0000-0600-0000CC000000}"/>
              </a:ext>
            </a:extLst>
          </xdr:cNvPr>
          <xdr:cNvCxnSpPr>
            <a:stCxn id="200" idx="0"/>
            <a:endCxn id="20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5" name="Straight Connector 204">
            <a:extLst>
              <a:ext uri="{FF2B5EF4-FFF2-40B4-BE49-F238E27FC236}">
                <a16:creationId xmlns:a16="http://schemas.microsoft.com/office/drawing/2014/main" id="{00000000-0008-0000-0600-0000CD000000}"/>
              </a:ext>
            </a:extLst>
          </xdr:cNvPr>
          <xdr:cNvCxnSpPr>
            <a:stCxn id="199" idx="2"/>
            <a:endCxn id="20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06" name="Straight Connector 205">
            <a:extLst>
              <a:ext uri="{FF2B5EF4-FFF2-40B4-BE49-F238E27FC236}">
                <a16:creationId xmlns:a16="http://schemas.microsoft.com/office/drawing/2014/main" id="{00000000-0008-0000-0600-0000CE000000}"/>
              </a:ext>
            </a:extLst>
          </xdr:cNvPr>
          <xdr:cNvCxnSpPr>
            <a:stCxn id="199" idx="4"/>
            <a:endCxn id="20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33</xdr:row>
      <xdr:rowOff>0</xdr:rowOff>
    </xdr:from>
    <xdr:to>
      <xdr:col>24</xdr:col>
      <xdr:colOff>0</xdr:colOff>
      <xdr:row>35</xdr:row>
      <xdr:rowOff>1</xdr:rowOff>
    </xdr:to>
    <xdr:grpSp>
      <xdr:nvGrpSpPr>
        <xdr:cNvPr id="207" name="Group 206">
          <a:extLst>
            <a:ext uri="{FF2B5EF4-FFF2-40B4-BE49-F238E27FC236}">
              <a16:creationId xmlns:a16="http://schemas.microsoft.com/office/drawing/2014/main" id="{00000000-0008-0000-0600-0000CF000000}"/>
            </a:ext>
          </a:extLst>
        </xdr:cNvPr>
        <xdr:cNvGrpSpPr/>
      </xdr:nvGrpSpPr>
      <xdr:grpSpPr>
        <a:xfrm>
          <a:off x="1066800" y="9220200"/>
          <a:ext cx="5334000" cy="558801"/>
          <a:chOff x="609600" y="3429000"/>
          <a:chExt cx="5486400" cy="548640"/>
        </a:xfrm>
      </xdr:grpSpPr>
      <xdr:sp macro="" textlink="">
        <xdr:nvSpPr>
          <xdr:cNvPr id="208" name="TextBox 67">
            <a:extLst>
              <a:ext uri="{FF2B5EF4-FFF2-40B4-BE49-F238E27FC236}">
                <a16:creationId xmlns:a16="http://schemas.microsoft.com/office/drawing/2014/main" id="{00000000-0008-0000-0600-0000D0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2 Temp.</a:t>
            </a:r>
          </a:p>
        </xdr:txBody>
      </xdr:sp>
      <xdr:sp macro="" textlink="">
        <xdr:nvSpPr>
          <xdr:cNvPr id="209" name="TextBox 65">
            <a:extLst>
              <a:ext uri="{FF2B5EF4-FFF2-40B4-BE49-F238E27FC236}">
                <a16:creationId xmlns:a16="http://schemas.microsoft.com/office/drawing/2014/main" id="{00000000-0008-0000-0600-0000D1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0" name="TextBox 40">
            <a:extLst>
              <a:ext uri="{FF2B5EF4-FFF2-40B4-BE49-F238E27FC236}">
                <a16:creationId xmlns:a16="http://schemas.microsoft.com/office/drawing/2014/main" id="{00000000-0008-0000-0600-0000D2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1" name="Isosceles Triangle 210">
            <a:extLst>
              <a:ext uri="{FF2B5EF4-FFF2-40B4-BE49-F238E27FC236}">
                <a16:creationId xmlns:a16="http://schemas.microsoft.com/office/drawing/2014/main" id="{00000000-0008-0000-0600-0000D3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2" name="Isosceles Triangle 211">
            <a:extLst>
              <a:ext uri="{FF2B5EF4-FFF2-40B4-BE49-F238E27FC236}">
                <a16:creationId xmlns:a16="http://schemas.microsoft.com/office/drawing/2014/main" id="{00000000-0008-0000-0600-0000D4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3" name="Straight Connector 212">
            <a:extLst>
              <a:ext uri="{FF2B5EF4-FFF2-40B4-BE49-F238E27FC236}">
                <a16:creationId xmlns:a16="http://schemas.microsoft.com/office/drawing/2014/main" id="{00000000-0008-0000-0600-0000D5000000}"/>
              </a:ext>
            </a:extLst>
          </xdr:cNvPr>
          <xdr:cNvCxnSpPr>
            <a:stCxn id="211" idx="0"/>
            <a:endCxn id="21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4" name="Straight Connector 213">
            <a:extLst>
              <a:ext uri="{FF2B5EF4-FFF2-40B4-BE49-F238E27FC236}">
                <a16:creationId xmlns:a16="http://schemas.microsoft.com/office/drawing/2014/main" id="{00000000-0008-0000-0600-0000D6000000}"/>
              </a:ext>
            </a:extLst>
          </xdr:cNvPr>
          <xdr:cNvCxnSpPr>
            <a:stCxn id="211" idx="0"/>
            <a:endCxn id="21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5" name="Straight Connector 214">
            <a:extLst>
              <a:ext uri="{FF2B5EF4-FFF2-40B4-BE49-F238E27FC236}">
                <a16:creationId xmlns:a16="http://schemas.microsoft.com/office/drawing/2014/main" id="{00000000-0008-0000-0600-0000D7000000}"/>
              </a:ext>
            </a:extLst>
          </xdr:cNvPr>
          <xdr:cNvCxnSpPr>
            <a:stCxn id="212" idx="0"/>
            <a:endCxn id="21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600-0000D8000000}"/>
              </a:ext>
            </a:extLst>
          </xdr:cNvPr>
          <xdr:cNvCxnSpPr>
            <a:stCxn id="212" idx="0"/>
            <a:endCxn id="21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600-0000D9000000}"/>
              </a:ext>
            </a:extLst>
          </xdr:cNvPr>
          <xdr:cNvCxnSpPr>
            <a:stCxn id="211" idx="2"/>
            <a:endCxn id="21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600-0000DA000000}"/>
              </a:ext>
            </a:extLst>
          </xdr:cNvPr>
          <xdr:cNvCxnSpPr>
            <a:stCxn id="211" idx="4"/>
            <a:endCxn id="21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35</xdr:row>
      <xdr:rowOff>0</xdr:rowOff>
    </xdr:from>
    <xdr:to>
      <xdr:col>24</xdr:col>
      <xdr:colOff>0</xdr:colOff>
      <xdr:row>37</xdr:row>
      <xdr:rowOff>0</xdr:rowOff>
    </xdr:to>
    <xdr:grpSp>
      <xdr:nvGrpSpPr>
        <xdr:cNvPr id="219" name="Group 218">
          <a:extLst>
            <a:ext uri="{FF2B5EF4-FFF2-40B4-BE49-F238E27FC236}">
              <a16:creationId xmlns:a16="http://schemas.microsoft.com/office/drawing/2014/main" id="{00000000-0008-0000-0600-0000DB000000}"/>
            </a:ext>
          </a:extLst>
        </xdr:cNvPr>
        <xdr:cNvGrpSpPr/>
      </xdr:nvGrpSpPr>
      <xdr:grpSpPr>
        <a:xfrm>
          <a:off x="1066800" y="9779000"/>
          <a:ext cx="5334000" cy="558800"/>
          <a:chOff x="609600" y="3429000"/>
          <a:chExt cx="5486400" cy="548640"/>
        </a:xfrm>
      </xdr:grpSpPr>
      <xdr:sp macro="" textlink="">
        <xdr:nvSpPr>
          <xdr:cNvPr id="220" name="TextBox 67">
            <a:extLst>
              <a:ext uri="{FF2B5EF4-FFF2-40B4-BE49-F238E27FC236}">
                <a16:creationId xmlns:a16="http://schemas.microsoft.com/office/drawing/2014/main" id="{00000000-0008-0000-0600-0000DC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3 Temp.</a:t>
            </a:r>
          </a:p>
        </xdr:txBody>
      </xdr:sp>
      <xdr:sp macro="" textlink="">
        <xdr:nvSpPr>
          <xdr:cNvPr id="221" name="TextBox 65">
            <a:extLst>
              <a:ext uri="{FF2B5EF4-FFF2-40B4-BE49-F238E27FC236}">
                <a16:creationId xmlns:a16="http://schemas.microsoft.com/office/drawing/2014/main" id="{00000000-0008-0000-0600-0000DD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22" name="TextBox 40">
            <a:extLst>
              <a:ext uri="{FF2B5EF4-FFF2-40B4-BE49-F238E27FC236}">
                <a16:creationId xmlns:a16="http://schemas.microsoft.com/office/drawing/2014/main" id="{00000000-0008-0000-0600-0000DE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23" name="Isosceles Triangle 222">
            <a:extLst>
              <a:ext uri="{FF2B5EF4-FFF2-40B4-BE49-F238E27FC236}">
                <a16:creationId xmlns:a16="http://schemas.microsoft.com/office/drawing/2014/main" id="{00000000-0008-0000-0600-0000DF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4" name="Isosceles Triangle 223">
            <a:extLst>
              <a:ext uri="{FF2B5EF4-FFF2-40B4-BE49-F238E27FC236}">
                <a16:creationId xmlns:a16="http://schemas.microsoft.com/office/drawing/2014/main" id="{00000000-0008-0000-0600-0000E0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25" name="Straight Connector 224">
            <a:extLst>
              <a:ext uri="{FF2B5EF4-FFF2-40B4-BE49-F238E27FC236}">
                <a16:creationId xmlns:a16="http://schemas.microsoft.com/office/drawing/2014/main" id="{00000000-0008-0000-0600-0000E1000000}"/>
              </a:ext>
            </a:extLst>
          </xdr:cNvPr>
          <xdr:cNvCxnSpPr>
            <a:stCxn id="223" idx="0"/>
            <a:endCxn id="22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6" name="Straight Connector 225">
            <a:extLst>
              <a:ext uri="{FF2B5EF4-FFF2-40B4-BE49-F238E27FC236}">
                <a16:creationId xmlns:a16="http://schemas.microsoft.com/office/drawing/2014/main" id="{00000000-0008-0000-0600-0000E2000000}"/>
              </a:ext>
            </a:extLst>
          </xdr:cNvPr>
          <xdr:cNvCxnSpPr>
            <a:stCxn id="223" idx="0"/>
            <a:endCxn id="22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7" name="Straight Connector 226">
            <a:extLst>
              <a:ext uri="{FF2B5EF4-FFF2-40B4-BE49-F238E27FC236}">
                <a16:creationId xmlns:a16="http://schemas.microsoft.com/office/drawing/2014/main" id="{00000000-0008-0000-0600-0000E3000000}"/>
              </a:ext>
            </a:extLst>
          </xdr:cNvPr>
          <xdr:cNvCxnSpPr>
            <a:stCxn id="224" idx="0"/>
            <a:endCxn id="22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8" name="Straight Connector 227">
            <a:extLst>
              <a:ext uri="{FF2B5EF4-FFF2-40B4-BE49-F238E27FC236}">
                <a16:creationId xmlns:a16="http://schemas.microsoft.com/office/drawing/2014/main" id="{00000000-0008-0000-0600-0000E4000000}"/>
              </a:ext>
            </a:extLst>
          </xdr:cNvPr>
          <xdr:cNvCxnSpPr>
            <a:stCxn id="224" idx="0"/>
            <a:endCxn id="22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9" name="Straight Connector 228">
            <a:extLst>
              <a:ext uri="{FF2B5EF4-FFF2-40B4-BE49-F238E27FC236}">
                <a16:creationId xmlns:a16="http://schemas.microsoft.com/office/drawing/2014/main" id="{00000000-0008-0000-0600-0000E5000000}"/>
              </a:ext>
            </a:extLst>
          </xdr:cNvPr>
          <xdr:cNvCxnSpPr>
            <a:stCxn id="223" idx="2"/>
            <a:endCxn id="22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0" name="Straight Connector 229">
            <a:extLst>
              <a:ext uri="{FF2B5EF4-FFF2-40B4-BE49-F238E27FC236}">
                <a16:creationId xmlns:a16="http://schemas.microsoft.com/office/drawing/2014/main" id="{00000000-0008-0000-0600-0000E6000000}"/>
              </a:ext>
            </a:extLst>
          </xdr:cNvPr>
          <xdr:cNvCxnSpPr>
            <a:stCxn id="223" idx="4"/>
            <a:endCxn id="22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37</xdr:row>
      <xdr:rowOff>0</xdr:rowOff>
    </xdr:from>
    <xdr:to>
      <xdr:col>24</xdr:col>
      <xdr:colOff>0</xdr:colOff>
      <xdr:row>39</xdr:row>
      <xdr:rowOff>0</xdr:rowOff>
    </xdr:to>
    <xdr:grpSp>
      <xdr:nvGrpSpPr>
        <xdr:cNvPr id="231" name="Group 230">
          <a:extLst>
            <a:ext uri="{FF2B5EF4-FFF2-40B4-BE49-F238E27FC236}">
              <a16:creationId xmlns:a16="http://schemas.microsoft.com/office/drawing/2014/main" id="{00000000-0008-0000-0600-0000E7000000}"/>
            </a:ext>
          </a:extLst>
        </xdr:cNvPr>
        <xdr:cNvGrpSpPr/>
      </xdr:nvGrpSpPr>
      <xdr:grpSpPr>
        <a:xfrm>
          <a:off x="1066800" y="10337800"/>
          <a:ext cx="5334000" cy="558800"/>
          <a:chOff x="609600" y="3429000"/>
          <a:chExt cx="5486400" cy="548640"/>
        </a:xfrm>
      </xdr:grpSpPr>
      <xdr:sp macro="" textlink="">
        <xdr:nvSpPr>
          <xdr:cNvPr id="232" name="TextBox 67">
            <a:extLst>
              <a:ext uri="{FF2B5EF4-FFF2-40B4-BE49-F238E27FC236}">
                <a16:creationId xmlns:a16="http://schemas.microsoft.com/office/drawing/2014/main" id="{00000000-0008-0000-0600-0000E8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4 Temp.</a:t>
            </a:r>
          </a:p>
        </xdr:txBody>
      </xdr:sp>
      <xdr:sp macro="" textlink="">
        <xdr:nvSpPr>
          <xdr:cNvPr id="233" name="TextBox 65">
            <a:extLst>
              <a:ext uri="{FF2B5EF4-FFF2-40B4-BE49-F238E27FC236}">
                <a16:creationId xmlns:a16="http://schemas.microsoft.com/office/drawing/2014/main" id="{00000000-0008-0000-0600-0000E9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34" name="TextBox 40">
            <a:extLst>
              <a:ext uri="{FF2B5EF4-FFF2-40B4-BE49-F238E27FC236}">
                <a16:creationId xmlns:a16="http://schemas.microsoft.com/office/drawing/2014/main" id="{00000000-0008-0000-0600-0000EA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35" name="Isosceles Triangle 234">
            <a:extLst>
              <a:ext uri="{FF2B5EF4-FFF2-40B4-BE49-F238E27FC236}">
                <a16:creationId xmlns:a16="http://schemas.microsoft.com/office/drawing/2014/main" id="{00000000-0008-0000-0600-0000EB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36" name="Isosceles Triangle 235">
            <a:extLst>
              <a:ext uri="{FF2B5EF4-FFF2-40B4-BE49-F238E27FC236}">
                <a16:creationId xmlns:a16="http://schemas.microsoft.com/office/drawing/2014/main" id="{00000000-0008-0000-0600-0000EC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7" name="Straight Connector 236">
            <a:extLst>
              <a:ext uri="{FF2B5EF4-FFF2-40B4-BE49-F238E27FC236}">
                <a16:creationId xmlns:a16="http://schemas.microsoft.com/office/drawing/2014/main" id="{00000000-0008-0000-0600-0000ED000000}"/>
              </a:ext>
            </a:extLst>
          </xdr:cNvPr>
          <xdr:cNvCxnSpPr>
            <a:stCxn id="235" idx="0"/>
            <a:endCxn id="23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8" name="Straight Connector 237">
            <a:extLst>
              <a:ext uri="{FF2B5EF4-FFF2-40B4-BE49-F238E27FC236}">
                <a16:creationId xmlns:a16="http://schemas.microsoft.com/office/drawing/2014/main" id="{00000000-0008-0000-0600-0000EE000000}"/>
              </a:ext>
            </a:extLst>
          </xdr:cNvPr>
          <xdr:cNvCxnSpPr>
            <a:stCxn id="235" idx="0"/>
            <a:endCxn id="23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39" name="Straight Connector 238">
            <a:extLst>
              <a:ext uri="{FF2B5EF4-FFF2-40B4-BE49-F238E27FC236}">
                <a16:creationId xmlns:a16="http://schemas.microsoft.com/office/drawing/2014/main" id="{00000000-0008-0000-0600-0000EF000000}"/>
              </a:ext>
            </a:extLst>
          </xdr:cNvPr>
          <xdr:cNvCxnSpPr>
            <a:stCxn id="236" idx="0"/>
            <a:endCxn id="23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0" name="Straight Connector 239">
            <a:extLst>
              <a:ext uri="{FF2B5EF4-FFF2-40B4-BE49-F238E27FC236}">
                <a16:creationId xmlns:a16="http://schemas.microsoft.com/office/drawing/2014/main" id="{00000000-0008-0000-0600-0000F0000000}"/>
              </a:ext>
            </a:extLst>
          </xdr:cNvPr>
          <xdr:cNvCxnSpPr>
            <a:stCxn id="236" idx="0"/>
            <a:endCxn id="23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1" name="Straight Connector 240">
            <a:extLst>
              <a:ext uri="{FF2B5EF4-FFF2-40B4-BE49-F238E27FC236}">
                <a16:creationId xmlns:a16="http://schemas.microsoft.com/office/drawing/2014/main" id="{00000000-0008-0000-0600-0000F1000000}"/>
              </a:ext>
            </a:extLst>
          </xdr:cNvPr>
          <xdr:cNvCxnSpPr>
            <a:stCxn id="235" idx="2"/>
            <a:endCxn id="23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42" name="Straight Connector 241">
            <a:extLst>
              <a:ext uri="{FF2B5EF4-FFF2-40B4-BE49-F238E27FC236}">
                <a16:creationId xmlns:a16="http://schemas.microsoft.com/office/drawing/2014/main" id="{00000000-0008-0000-0600-0000F2000000}"/>
              </a:ext>
            </a:extLst>
          </xdr:cNvPr>
          <xdr:cNvCxnSpPr>
            <a:stCxn id="235" idx="4"/>
            <a:endCxn id="23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39</xdr:row>
      <xdr:rowOff>0</xdr:rowOff>
    </xdr:from>
    <xdr:to>
      <xdr:col>24</xdr:col>
      <xdr:colOff>0</xdr:colOff>
      <xdr:row>41</xdr:row>
      <xdr:rowOff>1</xdr:rowOff>
    </xdr:to>
    <xdr:grpSp>
      <xdr:nvGrpSpPr>
        <xdr:cNvPr id="243" name="Group 242">
          <a:extLst>
            <a:ext uri="{FF2B5EF4-FFF2-40B4-BE49-F238E27FC236}">
              <a16:creationId xmlns:a16="http://schemas.microsoft.com/office/drawing/2014/main" id="{00000000-0008-0000-0600-0000F3000000}"/>
            </a:ext>
          </a:extLst>
        </xdr:cNvPr>
        <xdr:cNvGrpSpPr/>
      </xdr:nvGrpSpPr>
      <xdr:grpSpPr>
        <a:xfrm>
          <a:off x="1066800" y="10896600"/>
          <a:ext cx="5334000" cy="558801"/>
          <a:chOff x="609600" y="3429000"/>
          <a:chExt cx="5486400" cy="548640"/>
        </a:xfrm>
      </xdr:grpSpPr>
      <xdr:sp macro="" textlink="">
        <xdr:nvSpPr>
          <xdr:cNvPr id="244" name="TextBox 67">
            <a:extLst>
              <a:ext uri="{FF2B5EF4-FFF2-40B4-BE49-F238E27FC236}">
                <a16:creationId xmlns:a16="http://schemas.microsoft.com/office/drawing/2014/main" id="{00000000-0008-0000-0600-0000F4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5 Temp.</a:t>
            </a:r>
          </a:p>
        </xdr:txBody>
      </xdr:sp>
      <xdr:sp macro="" textlink="">
        <xdr:nvSpPr>
          <xdr:cNvPr id="245" name="TextBox 65">
            <a:extLst>
              <a:ext uri="{FF2B5EF4-FFF2-40B4-BE49-F238E27FC236}">
                <a16:creationId xmlns:a16="http://schemas.microsoft.com/office/drawing/2014/main" id="{00000000-0008-0000-0600-0000F5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46" name="TextBox 40">
            <a:extLst>
              <a:ext uri="{FF2B5EF4-FFF2-40B4-BE49-F238E27FC236}">
                <a16:creationId xmlns:a16="http://schemas.microsoft.com/office/drawing/2014/main" id="{00000000-0008-0000-0600-0000F6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47" name="Isosceles Triangle 246">
            <a:extLst>
              <a:ext uri="{FF2B5EF4-FFF2-40B4-BE49-F238E27FC236}">
                <a16:creationId xmlns:a16="http://schemas.microsoft.com/office/drawing/2014/main" id="{00000000-0008-0000-0600-0000F7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Isosceles Triangle 247">
            <a:extLst>
              <a:ext uri="{FF2B5EF4-FFF2-40B4-BE49-F238E27FC236}">
                <a16:creationId xmlns:a16="http://schemas.microsoft.com/office/drawing/2014/main" id="{00000000-0008-0000-0600-0000F8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9" name="Straight Connector 248">
            <a:extLst>
              <a:ext uri="{FF2B5EF4-FFF2-40B4-BE49-F238E27FC236}">
                <a16:creationId xmlns:a16="http://schemas.microsoft.com/office/drawing/2014/main" id="{00000000-0008-0000-0600-0000F9000000}"/>
              </a:ext>
            </a:extLst>
          </xdr:cNvPr>
          <xdr:cNvCxnSpPr>
            <a:stCxn id="247" idx="0"/>
            <a:endCxn id="247"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0" name="Straight Connector 249">
            <a:extLst>
              <a:ext uri="{FF2B5EF4-FFF2-40B4-BE49-F238E27FC236}">
                <a16:creationId xmlns:a16="http://schemas.microsoft.com/office/drawing/2014/main" id="{00000000-0008-0000-0600-0000FA000000}"/>
              </a:ext>
            </a:extLst>
          </xdr:cNvPr>
          <xdr:cNvCxnSpPr>
            <a:stCxn id="247" idx="0"/>
            <a:endCxn id="247"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1" name="Straight Connector 250">
            <a:extLst>
              <a:ext uri="{FF2B5EF4-FFF2-40B4-BE49-F238E27FC236}">
                <a16:creationId xmlns:a16="http://schemas.microsoft.com/office/drawing/2014/main" id="{00000000-0008-0000-0600-0000FB000000}"/>
              </a:ext>
            </a:extLst>
          </xdr:cNvPr>
          <xdr:cNvCxnSpPr>
            <a:stCxn id="248" idx="0"/>
            <a:endCxn id="248"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2" name="Straight Connector 251">
            <a:extLst>
              <a:ext uri="{FF2B5EF4-FFF2-40B4-BE49-F238E27FC236}">
                <a16:creationId xmlns:a16="http://schemas.microsoft.com/office/drawing/2014/main" id="{00000000-0008-0000-0600-0000FC000000}"/>
              </a:ext>
            </a:extLst>
          </xdr:cNvPr>
          <xdr:cNvCxnSpPr>
            <a:stCxn id="248" idx="0"/>
            <a:endCxn id="248"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3" name="Straight Connector 252">
            <a:extLst>
              <a:ext uri="{FF2B5EF4-FFF2-40B4-BE49-F238E27FC236}">
                <a16:creationId xmlns:a16="http://schemas.microsoft.com/office/drawing/2014/main" id="{00000000-0008-0000-0600-0000FD000000}"/>
              </a:ext>
            </a:extLst>
          </xdr:cNvPr>
          <xdr:cNvCxnSpPr>
            <a:stCxn id="247" idx="2"/>
            <a:endCxn id="248"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54" name="Straight Connector 253">
            <a:extLst>
              <a:ext uri="{FF2B5EF4-FFF2-40B4-BE49-F238E27FC236}">
                <a16:creationId xmlns:a16="http://schemas.microsoft.com/office/drawing/2014/main" id="{00000000-0008-0000-0600-0000FE000000}"/>
              </a:ext>
            </a:extLst>
          </xdr:cNvPr>
          <xdr:cNvCxnSpPr>
            <a:stCxn id="247" idx="4"/>
            <a:endCxn id="248"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41</xdr:row>
      <xdr:rowOff>1</xdr:rowOff>
    </xdr:from>
    <xdr:to>
      <xdr:col>24</xdr:col>
      <xdr:colOff>0</xdr:colOff>
      <xdr:row>43</xdr:row>
      <xdr:rowOff>1</xdr:rowOff>
    </xdr:to>
    <xdr:grpSp>
      <xdr:nvGrpSpPr>
        <xdr:cNvPr id="255" name="Group 254">
          <a:extLst>
            <a:ext uri="{FF2B5EF4-FFF2-40B4-BE49-F238E27FC236}">
              <a16:creationId xmlns:a16="http://schemas.microsoft.com/office/drawing/2014/main" id="{00000000-0008-0000-0600-0000FF000000}"/>
            </a:ext>
          </a:extLst>
        </xdr:cNvPr>
        <xdr:cNvGrpSpPr/>
      </xdr:nvGrpSpPr>
      <xdr:grpSpPr>
        <a:xfrm>
          <a:off x="1066800" y="11455401"/>
          <a:ext cx="5334000" cy="558800"/>
          <a:chOff x="609600" y="3429000"/>
          <a:chExt cx="5486400" cy="548640"/>
        </a:xfrm>
      </xdr:grpSpPr>
      <xdr:sp macro="" textlink="">
        <xdr:nvSpPr>
          <xdr:cNvPr id="256" name="TextBox 67">
            <a:extLst>
              <a:ext uri="{FF2B5EF4-FFF2-40B4-BE49-F238E27FC236}">
                <a16:creationId xmlns:a16="http://schemas.microsoft.com/office/drawing/2014/main" id="{00000000-0008-0000-0600-000000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6 Temp.</a:t>
            </a:r>
          </a:p>
        </xdr:txBody>
      </xdr:sp>
      <xdr:sp macro="" textlink="">
        <xdr:nvSpPr>
          <xdr:cNvPr id="257" name="TextBox 65">
            <a:extLst>
              <a:ext uri="{FF2B5EF4-FFF2-40B4-BE49-F238E27FC236}">
                <a16:creationId xmlns:a16="http://schemas.microsoft.com/office/drawing/2014/main" id="{00000000-0008-0000-0600-000001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58" name="TextBox 40">
            <a:extLst>
              <a:ext uri="{FF2B5EF4-FFF2-40B4-BE49-F238E27FC236}">
                <a16:creationId xmlns:a16="http://schemas.microsoft.com/office/drawing/2014/main" id="{00000000-0008-0000-0600-000002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59" name="Isosceles Triangle 258">
            <a:extLst>
              <a:ext uri="{FF2B5EF4-FFF2-40B4-BE49-F238E27FC236}">
                <a16:creationId xmlns:a16="http://schemas.microsoft.com/office/drawing/2014/main" id="{00000000-0008-0000-0600-000003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60" name="Isosceles Triangle 259">
            <a:extLst>
              <a:ext uri="{FF2B5EF4-FFF2-40B4-BE49-F238E27FC236}">
                <a16:creationId xmlns:a16="http://schemas.microsoft.com/office/drawing/2014/main" id="{00000000-0008-0000-0600-000004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61" name="Straight Connector 260">
            <a:extLst>
              <a:ext uri="{FF2B5EF4-FFF2-40B4-BE49-F238E27FC236}">
                <a16:creationId xmlns:a16="http://schemas.microsoft.com/office/drawing/2014/main" id="{00000000-0008-0000-0600-000005010000}"/>
              </a:ext>
            </a:extLst>
          </xdr:cNvPr>
          <xdr:cNvCxnSpPr>
            <a:stCxn id="259" idx="0"/>
            <a:endCxn id="25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2" name="Straight Connector 261">
            <a:extLst>
              <a:ext uri="{FF2B5EF4-FFF2-40B4-BE49-F238E27FC236}">
                <a16:creationId xmlns:a16="http://schemas.microsoft.com/office/drawing/2014/main" id="{00000000-0008-0000-0600-000006010000}"/>
              </a:ext>
            </a:extLst>
          </xdr:cNvPr>
          <xdr:cNvCxnSpPr>
            <a:stCxn id="259" idx="0"/>
            <a:endCxn id="25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3" name="Straight Connector 262">
            <a:extLst>
              <a:ext uri="{FF2B5EF4-FFF2-40B4-BE49-F238E27FC236}">
                <a16:creationId xmlns:a16="http://schemas.microsoft.com/office/drawing/2014/main" id="{00000000-0008-0000-0600-000007010000}"/>
              </a:ext>
            </a:extLst>
          </xdr:cNvPr>
          <xdr:cNvCxnSpPr>
            <a:stCxn id="260" idx="0"/>
            <a:endCxn id="26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4" name="Straight Connector 263">
            <a:extLst>
              <a:ext uri="{FF2B5EF4-FFF2-40B4-BE49-F238E27FC236}">
                <a16:creationId xmlns:a16="http://schemas.microsoft.com/office/drawing/2014/main" id="{00000000-0008-0000-0600-000008010000}"/>
              </a:ext>
            </a:extLst>
          </xdr:cNvPr>
          <xdr:cNvCxnSpPr>
            <a:stCxn id="260" idx="0"/>
            <a:endCxn id="26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5" name="Straight Connector 264">
            <a:extLst>
              <a:ext uri="{FF2B5EF4-FFF2-40B4-BE49-F238E27FC236}">
                <a16:creationId xmlns:a16="http://schemas.microsoft.com/office/drawing/2014/main" id="{00000000-0008-0000-0600-000009010000}"/>
              </a:ext>
            </a:extLst>
          </xdr:cNvPr>
          <xdr:cNvCxnSpPr>
            <a:stCxn id="259" idx="2"/>
            <a:endCxn id="26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66" name="Straight Connector 265">
            <a:extLst>
              <a:ext uri="{FF2B5EF4-FFF2-40B4-BE49-F238E27FC236}">
                <a16:creationId xmlns:a16="http://schemas.microsoft.com/office/drawing/2014/main" id="{00000000-0008-0000-0600-00000A010000}"/>
              </a:ext>
            </a:extLst>
          </xdr:cNvPr>
          <xdr:cNvCxnSpPr>
            <a:stCxn id="259" idx="4"/>
            <a:endCxn id="26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43</xdr:row>
      <xdr:rowOff>0</xdr:rowOff>
    </xdr:from>
    <xdr:to>
      <xdr:col>24</xdr:col>
      <xdr:colOff>0</xdr:colOff>
      <xdr:row>45</xdr:row>
      <xdr:rowOff>0</xdr:rowOff>
    </xdr:to>
    <xdr:grpSp>
      <xdr:nvGrpSpPr>
        <xdr:cNvPr id="267" name="Group 266">
          <a:extLst>
            <a:ext uri="{FF2B5EF4-FFF2-40B4-BE49-F238E27FC236}">
              <a16:creationId xmlns:a16="http://schemas.microsoft.com/office/drawing/2014/main" id="{00000000-0008-0000-0600-00000B010000}"/>
            </a:ext>
          </a:extLst>
        </xdr:cNvPr>
        <xdr:cNvGrpSpPr/>
      </xdr:nvGrpSpPr>
      <xdr:grpSpPr>
        <a:xfrm>
          <a:off x="1066800" y="12014200"/>
          <a:ext cx="5334000" cy="558800"/>
          <a:chOff x="609600" y="3429000"/>
          <a:chExt cx="5486400" cy="548640"/>
        </a:xfrm>
      </xdr:grpSpPr>
      <xdr:sp macro="" textlink="">
        <xdr:nvSpPr>
          <xdr:cNvPr id="268" name="TextBox 67">
            <a:extLst>
              <a:ext uri="{FF2B5EF4-FFF2-40B4-BE49-F238E27FC236}">
                <a16:creationId xmlns:a16="http://schemas.microsoft.com/office/drawing/2014/main" id="{00000000-0008-0000-0600-00000C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Zone 7 Temp.</a:t>
            </a:r>
          </a:p>
        </xdr:txBody>
      </xdr:sp>
      <xdr:sp macro="" textlink="">
        <xdr:nvSpPr>
          <xdr:cNvPr id="269" name="TextBox 65">
            <a:extLst>
              <a:ext uri="{FF2B5EF4-FFF2-40B4-BE49-F238E27FC236}">
                <a16:creationId xmlns:a16="http://schemas.microsoft.com/office/drawing/2014/main" id="{00000000-0008-0000-0600-00000D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70" name="TextBox 40">
            <a:extLst>
              <a:ext uri="{FF2B5EF4-FFF2-40B4-BE49-F238E27FC236}">
                <a16:creationId xmlns:a16="http://schemas.microsoft.com/office/drawing/2014/main" id="{00000000-0008-0000-0600-00000E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71" name="Isosceles Triangle 270">
            <a:extLst>
              <a:ext uri="{FF2B5EF4-FFF2-40B4-BE49-F238E27FC236}">
                <a16:creationId xmlns:a16="http://schemas.microsoft.com/office/drawing/2014/main" id="{00000000-0008-0000-0600-00000F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72" name="Isosceles Triangle 271">
            <a:extLst>
              <a:ext uri="{FF2B5EF4-FFF2-40B4-BE49-F238E27FC236}">
                <a16:creationId xmlns:a16="http://schemas.microsoft.com/office/drawing/2014/main" id="{00000000-0008-0000-0600-000010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73" name="Straight Connector 272">
            <a:extLst>
              <a:ext uri="{FF2B5EF4-FFF2-40B4-BE49-F238E27FC236}">
                <a16:creationId xmlns:a16="http://schemas.microsoft.com/office/drawing/2014/main" id="{00000000-0008-0000-0600-000011010000}"/>
              </a:ext>
            </a:extLst>
          </xdr:cNvPr>
          <xdr:cNvCxnSpPr>
            <a:stCxn id="271" idx="0"/>
            <a:endCxn id="271"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4" name="Straight Connector 273">
            <a:extLst>
              <a:ext uri="{FF2B5EF4-FFF2-40B4-BE49-F238E27FC236}">
                <a16:creationId xmlns:a16="http://schemas.microsoft.com/office/drawing/2014/main" id="{00000000-0008-0000-0600-000012010000}"/>
              </a:ext>
            </a:extLst>
          </xdr:cNvPr>
          <xdr:cNvCxnSpPr>
            <a:stCxn id="271" idx="0"/>
            <a:endCxn id="271"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5" name="Straight Connector 274">
            <a:extLst>
              <a:ext uri="{FF2B5EF4-FFF2-40B4-BE49-F238E27FC236}">
                <a16:creationId xmlns:a16="http://schemas.microsoft.com/office/drawing/2014/main" id="{00000000-0008-0000-0600-000013010000}"/>
              </a:ext>
            </a:extLst>
          </xdr:cNvPr>
          <xdr:cNvCxnSpPr>
            <a:stCxn id="272" idx="0"/>
            <a:endCxn id="272"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6" name="Straight Connector 275">
            <a:extLst>
              <a:ext uri="{FF2B5EF4-FFF2-40B4-BE49-F238E27FC236}">
                <a16:creationId xmlns:a16="http://schemas.microsoft.com/office/drawing/2014/main" id="{00000000-0008-0000-0600-000014010000}"/>
              </a:ext>
            </a:extLst>
          </xdr:cNvPr>
          <xdr:cNvCxnSpPr>
            <a:stCxn id="272" idx="0"/>
            <a:endCxn id="272"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7" name="Straight Connector 276">
            <a:extLst>
              <a:ext uri="{FF2B5EF4-FFF2-40B4-BE49-F238E27FC236}">
                <a16:creationId xmlns:a16="http://schemas.microsoft.com/office/drawing/2014/main" id="{00000000-0008-0000-0600-000015010000}"/>
              </a:ext>
            </a:extLst>
          </xdr:cNvPr>
          <xdr:cNvCxnSpPr>
            <a:stCxn id="271" idx="2"/>
            <a:endCxn id="272"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78" name="Straight Connector 277">
            <a:extLst>
              <a:ext uri="{FF2B5EF4-FFF2-40B4-BE49-F238E27FC236}">
                <a16:creationId xmlns:a16="http://schemas.microsoft.com/office/drawing/2014/main" id="{00000000-0008-0000-0600-000016010000}"/>
              </a:ext>
            </a:extLst>
          </xdr:cNvPr>
          <xdr:cNvCxnSpPr>
            <a:stCxn id="271" idx="4"/>
            <a:endCxn id="272"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37</xdr:row>
      <xdr:rowOff>0</xdr:rowOff>
    </xdr:from>
    <xdr:to>
      <xdr:col>51</xdr:col>
      <xdr:colOff>1</xdr:colOff>
      <xdr:row>39</xdr:row>
      <xdr:rowOff>0</xdr:rowOff>
    </xdr:to>
    <xdr:grpSp>
      <xdr:nvGrpSpPr>
        <xdr:cNvPr id="279" name="Group 278">
          <a:extLst>
            <a:ext uri="{FF2B5EF4-FFF2-40B4-BE49-F238E27FC236}">
              <a16:creationId xmlns:a16="http://schemas.microsoft.com/office/drawing/2014/main" id="{00000000-0008-0000-0600-000017010000}"/>
            </a:ext>
          </a:extLst>
        </xdr:cNvPr>
        <xdr:cNvGrpSpPr/>
      </xdr:nvGrpSpPr>
      <xdr:grpSpPr>
        <a:xfrm flipH="1">
          <a:off x="9601200" y="10337800"/>
          <a:ext cx="4000501" cy="558800"/>
          <a:chOff x="609656" y="4343384"/>
          <a:chExt cx="3840443" cy="548640"/>
        </a:xfrm>
      </xdr:grpSpPr>
      <xdr:sp macro="" textlink="">
        <xdr:nvSpPr>
          <xdr:cNvPr id="280" name="TextBox 101">
            <a:extLst>
              <a:ext uri="{FF2B5EF4-FFF2-40B4-BE49-F238E27FC236}">
                <a16:creationId xmlns:a16="http://schemas.microsoft.com/office/drawing/2014/main" id="{00000000-0008-0000-0600-000018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1" name="Snip Same Side Corner Rectangle 601">
            <a:extLst>
              <a:ext uri="{FF2B5EF4-FFF2-40B4-BE49-F238E27FC236}">
                <a16:creationId xmlns:a16="http://schemas.microsoft.com/office/drawing/2014/main" id="{00000000-0008-0000-0600-000019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2" name="Rectangle 281">
            <a:extLst>
              <a:ext uri="{FF2B5EF4-FFF2-40B4-BE49-F238E27FC236}">
                <a16:creationId xmlns:a16="http://schemas.microsoft.com/office/drawing/2014/main" id="{00000000-0008-0000-0600-00001A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3" name="TextBox 182">
            <a:extLst>
              <a:ext uri="{FF2B5EF4-FFF2-40B4-BE49-F238E27FC236}">
                <a16:creationId xmlns:a16="http://schemas.microsoft.com/office/drawing/2014/main" id="{00000000-0008-0000-0600-00001B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46</xdr:col>
      <xdr:colOff>0</xdr:colOff>
      <xdr:row>16</xdr:row>
      <xdr:rowOff>0</xdr:rowOff>
    </xdr:from>
    <xdr:to>
      <xdr:col>61</xdr:col>
      <xdr:colOff>0</xdr:colOff>
      <xdr:row>18</xdr:row>
      <xdr:rowOff>0</xdr:rowOff>
    </xdr:to>
    <xdr:grpSp>
      <xdr:nvGrpSpPr>
        <xdr:cNvPr id="284" name="Group 283">
          <a:extLst>
            <a:ext uri="{FF2B5EF4-FFF2-40B4-BE49-F238E27FC236}">
              <a16:creationId xmlns:a16="http://schemas.microsoft.com/office/drawing/2014/main" id="{00000000-0008-0000-0600-00001C010000}"/>
            </a:ext>
          </a:extLst>
        </xdr:cNvPr>
        <xdr:cNvGrpSpPr/>
      </xdr:nvGrpSpPr>
      <xdr:grpSpPr>
        <a:xfrm flipH="1">
          <a:off x="12268200" y="4470400"/>
          <a:ext cx="4000500" cy="558800"/>
          <a:chOff x="609656" y="4343384"/>
          <a:chExt cx="3840443" cy="548640"/>
        </a:xfrm>
      </xdr:grpSpPr>
      <xdr:sp macro="" textlink="">
        <xdr:nvSpPr>
          <xdr:cNvPr id="285" name="TextBox 101">
            <a:extLst>
              <a:ext uri="{FF2B5EF4-FFF2-40B4-BE49-F238E27FC236}">
                <a16:creationId xmlns:a16="http://schemas.microsoft.com/office/drawing/2014/main" id="{00000000-0008-0000-0600-00001D01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Highest Zone Temp.</a:t>
            </a:r>
          </a:p>
        </xdr:txBody>
      </xdr:sp>
      <xdr:sp macro="" textlink="">
        <xdr:nvSpPr>
          <xdr:cNvPr id="286" name="Snip Same Side Corner Rectangle 606">
            <a:extLst>
              <a:ext uri="{FF2B5EF4-FFF2-40B4-BE49-F238E27FC236}">
                <a16:creationId xmlns:a16="http://schemas.microsoft.com/office/drawing/2014/main" id="{00000000-0008-0000-0600-00001E01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Rectangle 286">
            <a:extLst>
              <a:ext uri="{FF2B5EF4-FFF2-40B4-BE49-F238E27FC236}">
                <a16:creationId xmlns:a16="http://schemas.microsoft.com/office/drawing/2014/main" id="{00000000-0008-0000-0600-00001F01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8" name="TextBox 182">
            <a:extLst>
              <a:ext uri="{FF2B5EF4-FFF2-40B4-BE49-F238E27FC236}">
                <a16:creationId xmlns:a16="http://schemas.microsoft.com/office/drawing/2014/main" id="{00000000-0008-0000-0600-00002001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youtube.com/watch?v=SEVKiX2thGI" TargetMode="External"/><Relationship Id="rId3" Type="http://schemas.openxmlformats.org/officeDocument/2006/relationships/hyperlink" Target="https://support.office.com/en-us/article/Turn-the-snap-to-grid-and-snap-to-object-options-on-or-off-817da2d4-40cc-4cff-b0de-1359ecbe95e3" TargetMode="External"/><Relationship Id="rId7" Type="http://schemas.openxmlformats.org/officeDocument/2006/relationships/hyperlink" Target="https://www.youtube.com/watch?v=7P2_2kdl1FE"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6" Type="http://schemas.openxmlformats.org/officeDocument/2006/relationships/hyperlink" Target="https://www.youtube.com/watch?v=9sdI088G93I" TargetMode="External"/><Relationship Id="rId5" Type="http://schemas.openxmlformats.org/officeDocument/2006/relationships/hyperlink" Target="https://www.youtube.com/watch?v=IxCCHgcvXFU" TargetMode="External"/><Relationship Id="rId10" Type="http://schemas.openxmlformats.org/officeDocument/2006/relationships/drawing" Target="../drawings/drawing1.xml"/><Relationship Id="rId4" Type="http://schemas.openxmlformats.org/officeDocument/2006/relationships/hyperlink" Target="https://support.office.com/en-us/article/add-shapes-0e492bb4-3f91-43b5-803f-dd0998e0eb89"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Examples/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s>
</file>

<file path=xl/worksheets/_rels/sheet7.xml.rels><?xml version="1.0" encoding="UTF-8" standalone="yes"?>
<Relationships xmlns="http://schemas.openxmlformats.org/package/2006/relationships"><Relationship Id="rId8" Type="http://schemas.openxmlformats.org/officeDocument/2006/relationships/image" Target="../media/image32.emf"/><Relationship Id="rId13" Type="http://schemas.openxmlformats.org/officeDocument/2006/relationships/control" Target="../activeX/activeX28.xml"/><Relationship Id="rId3" Type="http://schemas.openxmlformats.org/officeDocument/2006/relationships/drawing" Target="../drawings/drawing7.xml"/><Relationship Id="rId7" Type="http://schemas.openxmlformats.org/officeDocument/2006/relationships/control" Target="../activeX/activeX25.xml"/><Relationship Id="rId12" Type="http://schemas.openxmlformats.org/officeDocument/2006/relationships/image" Target="../media/image34.emf"/><Relationship Id="rId2" Type="http://schemas.openxmlformats.org/officeDocument/2006/relationships/printerSettings" Target="../printerSettings/printerSettings7.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31.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33.emf"/><Relationship Id="rId4" Type="http://schemas.openxmlformats.org/officeDocument/2006/relationships/vmlDrawing" Target="../drawings/vmlDrawing6.vml"/><Relationship Id="rId9" Type="http://schemas.openxmlformats.org/officeDocument/2006/relationships/control" Target="../activeX/activeX26.xml"/><Relationship Id="rId14" Type="http://schemas.openxmlformats.org/officeDocument/2006/relationships/image" Target="../media/image3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33"/>
  <sheetViews>
    <sheetView topLeftCell="A7" zoomScaleNormal="100" workbookViewId="0">
      <selection activeCell="A9" sqref="A9:XFD9"/>
    </sheetView>
  </sheetViews>
  <sheetFormatPr defaultColWidth="8.91015625" defaultRowHeight="17.100000000000001" x14ac:dyDescent="0.8"/>
  <cols>
    <col min="1" max="1" width="3.78125" style="12" customWidth="1"/>
    <col min="2" max="2" width="2.78125" style="12" customWidth="1"/>
    <col min="3" max="3" width="15.78125" style="12" customWidth="1"/>
    <col min="4" max="16384" width="8.91015625" style="12"/>
  </cols>
  <sheetData>
    <row r="1" spans="1:16" s="10" customFormat="1" ht="138.75" customHeight="1" x14ac:dyDescent="0.8">
      <c r="A1" s="14"/>
      <c r="B1" s="14"/>
      <c r="C1" s="14"/>
      <c r="D1" s="15"/>
      <c r="E1" s="16"/>
      <c r="F1" s="14"/>
      <c r="G1" s="14"/>
      <c r="H1" s="14"/>
      <c r="I1" s="14"/>
      <c r="J1" s="14"/>
      <c r="K1" s="14"/>
      <c r="L1" s="14"/>
      <c r="M1" s="14"/>
      <c r="N1" s="14"/>
    </row>
    <row r="2" spans="1:16" s="11" customFormat="1" ht="19.5" customHeight="1" x14ac:dyDescent="0.8">
      <c r="A2" s="17" t="s">
        <v>29</v>
      </c>
      <c r="B2" s="17"/>
      <c r="C2" s="14"/>
      <c r="D2" s="18"/>
      <c r="E2" s="16"/>
      <c r="F2" s="14"/>
      <c r="G2" s="14"/>
      <c r="H2" s="14"/>
      <c r="I2" s="14"/>
      <c r="J2" s="14"/>
      <c r="K2" s="14"/>
      <c r="L2" s="14"/>
      <c r="M2" s="14"/>
      <c r="N2" s="14"/>
    </row>
    <row r="3" spans="1:16" s="11" customFormat="1" ht="19.5" customHeight="1" x14ac:dyDescent="0.8">
      <c r="A3" s="17" t="s">
        <v>50</v>
      </c>
      <c r="B3" s="17"/>
      <c r="C3" s="14"/>
      <c r="D3" s="18"/>
      <c r="E3" s="16"/>
      <c r="F3" s="14"/>
      <c r="G3" s="14"/>
      <c r="H3" s="14"/>
      <c r="I3" s="14"/>
      <c r="J3" s="14"/>
      <c r="K3" s="14"/>
      <c r="L3" s="14"/>
      <c r="M3" s="14"/>
      <c r="N3" s="14"/>
    </row>
    <row r="4" spans="1:16" s="11" customFormat="1" ht="18.3" x14ac:dyDescent="0.8">
      <c r="A4" s="19" t="s">
        <v>30</v>
      </c>
      <c r="B4" s="19"/>
      <c r="C4" s="14"/>
      <c r="D4" s="20"/>
      <c r="E4" s="16"/>
      <c r="F4" s="16"/>
      <c r="G4" s="14"/>
      <c r="H4" s="14"/>
      <c r="I4" s="14"/>
      <c r="J4" s="14"/>
      <c r="K4" s="14"/>
      <c r="L4" s="14"/>
      <c r="M4" s="14"/>
      <c r="N4" s="14"/>
    </row>
    <row r="5" spans="1:16" s="9" customFormat="1" ht="18.3" x14ac:dyDescent="0.8">
      <c r="A5" s="21" t="s">
        <v>31</v>
      </c>
      <c r="B5" s="21"/>
      <c r="C5" s="22"/>
      <c r="D5" s="70">
        <v>43177.667670370371</v>
      </c>
      <c r="E5" s="70"/>
      <c r="F5" s="70"/>
      <c r="G5" s="70"/>
      <c r="H5" s="23"/>
      <c r="I5" s="24"/>
      <c r="J5" s="23"/>
      <c r="K5" s="23"/>
      <c r="L5" s="23"/>
      <c r="M5" s="23"/>
      <c r="N5" s="25"/>
      <c r="O5" s="8"/>
      <c r="P5" s="8"/>
    </row>
    <row r="6" spans="1:16" s="9" customFormat="1" ht="18.3" x14ac:dyDescent="0.8">
      <c r="A6" s="21" t="s">
        <v>32</v>
      </c>
      <c r="B6" s="21"/>
      <c r="C6" s="22"/>
      <c r="D6" s="71" t="s">
        <v>95</v>
      </c>
      <c r="E6" s="71"/>
      <c r="F6" s="71"/>
      <c r="G6" s="71"/>
      <c r="H6" s="23"/>
      <c r="I6" s="24"/>
      <c r="J6" s="23"/>
      <c r="K6" s="23"/>
      <c r="L6" s="23"/>
      <c r="M6" s="23"/>
      <c r="N6" s="25"/>
      <c r="O6" s="8"/>
      <c r="P6" s="8"/>
    </row>
    <row r="7" spans="1:16" s="9" customFormat="1" ht="18.3" x14ac:dyDescent="0.8">
      <c r="A7" s="21" t="s">
        <v>33</v>
      </c>
      <c r="B7" s="21"/>
      <c r="C7" s="22"/>
      <c r="D7" s="72" t="s">
        <v>43</v>
      </c>
      <c r="E7" s="71"/>
      <c r="F7" s="71"/>
      <c r="G7" s="71"/>
      <c r="H7" s="23"/>
      <c r="I7" s="24"/>
      <c r="J7" s="23"/>
      <c r="K7" s="23"/>
      <c r="L7" s="23"/>
      <c r="M7" s="23"/>
      <c r="N7" s="25"/>
      <c r="O7" s="8"/>
      <c r="P7" s="8"/>
    </row>
    <row r="8" spans="1:16" s="9" customFormat="1" ht="18.3" x14ac:dyDescent="0.8">
      <c r="A8" s="21" t="s">
        <v>34</v>
      </c>
      <c r="B8" s="21"/>
      <c r="C8" s="22"/>
      <c r="D8" s="71" t="s">
        <v>44</v>
      </c>
      <c r="E8" s="71"/>
      <c r="F8" s="71"/>
      <c r="G8" s="71"/>
      <c r="H8" s="23"/>
      <c r="I8" s="24"/>
      <c r="J8" s="23"/>
      <c r="K8" s="23"/>
      <c r="L8" s="23"/>
      <c r="M8" s="23"/>
      <c r="N8" s="25"/>
      <c r="O8" s="8"/>
      <c r="P8" s="8"/>
    </row>
    <row r="9" spans="1:16" s="7" customFormat="1" ht="253.75" customHeight="1" x14ac:dyDescent="0.8">
      <c r="A9" s="73" t="s">
        <v>78</v>
      </c>
      <c r="B9" s="73"/>
      <c r="C9" s="73"/>
      <c r="D9" s="73"/>
      <c r="E9" s="73"/>
      <c r="F9" s="73"/>
      <c r="G9" s="73"/>
      <c r="H9" s="73"/>
      <c r="I9" s="73"/>
      <c r="J9" s="73"/>
      <c r="K9" s="73"/>
      <c r="L9" s="73"/>
      <c r="M9" s="73"/>
      <c r="N9" s="73"/>
      <c r="O9" s="73"/>
    </row>
    <row r="10" spans="1:16" s="34" customFormat="1" ht="18.3" x14ac:dyDescent="0.8">
      <c r="A10" s="28" t="s">
        <v>45</v>
      </c>
      <c r="B10" s="28"/>
      <c r="C10" s="29"/>
      <c r="D10" s="30"/>
      <c r="E10" s="30"/>
      <c r="F10" s="30"/>
      <c r="G10" s="31"/>
      <c r="H10" s="31"/>
      <c r="I10" s="31"/>
      <c r="J10" s="31"/>
      <c r="K10" s="31"/>
      <c r="L10" s="31"/>
      <c r="M10" s="31"/>
      <c r="N10" s="32"/>
      <c r="O10" s="31"/>
      <c r="P10" s="33"/>
    </row>
    <row r="11" spans="1:16" s="48" customFormat="1" ht="68.099999999999994" customHeight="1" x14ac:dyDescent="0.8">
      <c r="A11" s="47">
        <v>1</v>
      </c>
      <c r="B11" s="62" t="s">
        <v>35</v>
      </c>
      <c r="C11" s="62"/>
      <c r="D11" s="62"/>
      <c r="E11" s="62"/>
      <c r="F11" s="62"/>
      <c r="G11" s="62"/>
      <c r="H11" s="62"/>
      <c r="I11" s="62"/>
      <c r="J11" s="62"/>
      <c r="K11" s="62"/>
      <c r="L11" s="62"/>
      <c r="M11" s="62"/>
      <c r="N11" s="62"/>
    </row>
    <row r="12" spans="1:16" s="48" customFormat="1" ht="118" customHeight="1" x14ac:dyDescent="0.8">
      <c r="A12" s="47"/>
      <c r="B12" s="62" t="s">
        <v>81</v>
      </c>
      <c r="C12" s="62"/>
      <c r="D12" s="62"/>
      <c r="E12" s="62"/>
      <c r="F12" s="62"/>
      <c r="G12" s="62"/>
      <c r="H12" s="62"/>
      <c r="I12" s="62"/>
      <c r="J12" s="62"/>
      <c r="K12" s="62"/>
      <c r="L12" s="62"/>
      <c r="M12" s="62"/>
      <c r="N12" s="62"/>
    </row>
    <row r="13" spans="1:16" s="57" customFormat="1" ht="65.099999999999994" customHeight="1" x14ac:dyDescent="0.8">
      <c r="A13" s="38"/>
      <c r="B13" s="69" t="s">
        <v>57</v>
      </c>
      <c r="C13" s="69"/>
      <c r="D13" s="69"/>
      <c r="E13" s="69"/>
      <c r="F13" s="69"/>
      <c r="G13" s="69"/>
      <c r="H13" s="69"/>
      <c r="I13" s="69"/>
      <c r="J13" s="69"/>
      <c r="K13" s="69"/>
      <c r="L13" s="69"/>
      <c r="M13" s="69"/>
      <c r="N13" s="69"/>
    </row>
    <row r="14" spans="1:16" s="57" customFormat="1" ht="118" customHeight="1" x14ac:dyDescent="0.8">
      <c r="A14" s="38"/>
      <c r="B14" s="69" t="s">
        <v>59</v>
      </c>
      <c r="C14" s="69"/>
      <c r="D14" s="69"/>
      <c r="E14" s="69"/>
      <c r="F14" s="69"/>
      <c r="G14" s="69"/>
      <c r="H14" s="69"/>
      <c r="I14" s="69"/>
      <c r="J14" s="69"/>
      <c r="K14" s="69"/>
      <c r="L14" s="69"/>
      <c r="M14" s="69"/>
      <c r="N14" s="69"/>
    </row>
    <row r="15" spans="1:16" s="48" customFormat="1" ht="98.1" customHeight="1" x14ac:dyDescent="0.8">
      <c r="A15" s="47"/>
      <c r="B15" s="62" t="s">
        <v>58</v>
      </c>
      <c r="C15" s="62"/>
      <c r="D15" s="62"/>
      <c r="E15" s="62"/>
      <c r="F15" s="62"/>
      <c r="G15" s="62"/>
      <c r="H15" s="62"/>
      <c r="I15" s="62"/>
      <c r="J15" s="62"/>
      <c r="K15" s="62"/>
      <c r="L15" s="62"/>
      <c r="M15" s="62"/>
      <c r="N15" s="62"/>
    </row>
    <row r="16" spans="1:16" s="48" customFormat="1" ht="68.099999999999994" customHeight="1" x14ac:dyDescent="0.8">
      <c r="A16" s="47"/>
      <c r="B16" s="62" t="s">
        <v>60</v>
      </c>
      <c r="C16" s="62"/>
      <c r="D16" s="62"/>
      <c r="E16" s="62"/>
      <c r="F16" s="62"/>
      <c r="G16" s="62"/>
      <c r="H16" s="62"/>
      <c r="I16" s="62"/>
      <c r="J16" s="62"/>
      <c r="K16" s="62"/>
      <c r="L16" s="62"/>
      <c r="M16" s="62"/>
      <c r="N16" s="62"/>
    </row>
    <row r="17" spans="1:14" s="48" customFormat="1" ht="98.1" customHeight="1" x14ac:dyDescent="0.8">
      <c r="A17" s="63"/>
      <c r="B17" s="62" t="s">
        <v>61</v>
      </c>
      <c r="C17" s="62"/>
      <c r="D17" s="62"/>
      <c r="E17" s="62"/>
      <c r="F17" s="62"/>
      <c r="G17" s="62"/>
      <c r="H17" s="62"/>
      <c r="I17" s="62"/>
      <c r="J17" s="62"/>
      <c r="K17" s="62"/>
      <c r="L17" s="62"/>
      <c r="M17" s="62"/>
      <c r="N17" s="62"/>
    </row>
    <row r="18" spans="1:14" s="13" customFormat="1" x14ac:dyDescent="0.8">
      <c r="A18" s="63"/>
      <c r="B18" s="35"/>
      <c r="C18" s="36"/>
      <c r="D18" s="36"/>
      <c r="E18" s="36"/>
      <c r="F18" s="36"/>
      <c r="G18" s="36"/>
      <c r="H18" s="36"/>
      <c r="I18" s="36"/>
      <c r="J18" s="36"/>
      <c r="K18" s="36"/>
      <c r="L18" s="36"/>
      <c r="M18" s="36"/>
      <c r="N18" s="36"/>
    </row>
    <row r="19" spans="1:14" s="13" customFormat="1" ht="27" customHeight="1" x14ac:dyDescent="0.8">
      <c r="A19" s="63"/>
      <c r="B19" s="35"/>
      <c r="C19" s="36"/>
      <c r="D19" s="36"/>
      <c r="E19" s="36"/>
      <c r="F19" s="36"/>
      <c r="G19" s="36"/>
      <c r="H19" s="36"/>
      <c r="I19" s="36"/>
      <c r="J19" s="36"/>
      <c r="K19" s="36"/>
      <c r="L19" s="36"/>
      <c r="M19" s="36"/>
      <c r="N19" s="36"/>
    </row>
    <row r="20" spans="1:14" s="13" customFormat="1" ht="16.5" customHeight="1" x14ac:dyDescent="0.8">
      <c r="A20" s="63"/>
      <c r="B20" s="35"/>
      <c r="C20" s="36"/>
      <c r="D20" s="36"/>
      <c r="E20" s="36"/>
      <c r="F20" s="36"/>
      <c r="G20" s="36"/>
      <c r="H20" s="36"/>
      <c r="I20" s="36"/>
      <c r="J20" s="36"/>
      <c r="K20" s="36"/>
      <c r="L20" s="36"/>
      <c r="M20" s="36"/>
      <c r="N20" s="36"/>
    </row>
    <row r="21" spans="1:14" s="13" customFormat="1" ht="16.5" customHeight="1" x14ac:dyDescent="0.8">
      <c r="A21" s="63"/>
      <c r="B21" s="35"/>
      <c r="C21" s="36"/>
      <c r="D21" s="36"/>
      <c r="E21" s="36"/>
      <c r="F21" s="36"/>
      <c r="G21" s="36"/>
      <c r="H21" s="36"/>
      <c r="I21" s="36"/>
      <c r="J21" s="36"/>
      <c r="K21" s="36"/>
      <c r="L21" s="36"/>
      <c r="M21" s="36"/>
      <c r="N21" s="36"/>
    </row>
    <row r="22" spans="1:14" s="13" customFormat="1" ht="16.5" customHeight="1" x14ac:dyDescent="0.8">
      <c r="A22" s="63"/>
      <c r="B22" s="35"/>
      <c r="C22" s="36"/>
      <c r="D22" s="36"/>
      <c r="E22" s="36"/>
      <c r="F22" s="36"/>
      <c r="G22" s="36"/>
      <c r="H22" s="36"/>
      <c r="I22" s="36"/>
      <c r="J22" s="36"/>
      <c r="K22" s="36"/>
      <c r="L22" s="36"/>
      <c r="M22" s="36"/>
      <c r="N22" s="36"/>
    </row>
    <row r="23" spans="1:14" s="13" customFormat="1" ht="16.5" customHeight="1" x14ac:dyDescent="0.8">
      <c r="A23" s="63"/>
      <c r="B23" s="35"/>
      <c r="C23" s="36"/>
      <c r="D23" s="36"/>
      <c r="E23" s="36"/>
      <c r="F23" s="36"/>
      <c r="G23" s="36"/>
      <c r="H23" s="36"/>
      <c r="I23" s="36"/>
      <c r="J23" s="36"/>
      <c r="K23" s="36"/>
      <c r="L23" s="36"/>
      <c r="M23" s="36"/>
      <c r="N23" s="36"/>
    </row>
    <row r="24" spans="1:14" s="13" customFormat="1" ht="16.5" customHeight="1" x14ac:dyDescent="0.8">
      <c r="A24" s="63"/>
      <c r="B24" s="35"/>
      <c r="C24" s="36"/>
      <c r="D24" s="36"/>
      <c r="E24" s="36"/>
      <c r="F24" s="36"/>
      <c r="G24" s="36"/>
      <c r="H24" s="36"/>
      <c r="I24" s="36"/>
      <c r="J24" s="36"/>
      <c r="K24" s="36"/>
      <c r="L24" s="36"/>
      <c r="M24" s="36"/>
      <c r="N24" s="36"/>
    </row>
    <row r="25" spans="1:14" s="13" customFormat="1" ht="16.5" customHeight="1" x14ac:dyDescent="0.8">
      <c r="A25" s="63"/>
      <c r="B25" s="35"/>
      <c r="C25" s="36"/>
      <c r="D25" s="36"/>
      <c r="E25" s="36"/>
      <c r="F25" s="36"/>
      <c r="G25" s="36"/>
      <c r="H25" s="36"/>
      <c r="I25" s="36"/>
      <c r="J25" s="36"/>
      <c r="K25" s="36"/>
      <c r="L25" s="36"/>
      <c r="M25" s="36"/>
      <c r="N25" s="36"/>
    </row>
    <row r="26" spans="1:14" s="13" customFormat="1" ht="16.5" customHeight="1" x14ac:dyDescent="0.8">
      <c r="A26" s="63"/>
      <c r="B26" s="35"/>
      <c r="C26" s="36"/>
      <c r="D26" s="36"/>
      <c r="E26" s="36"/>
      <c r="F26" s="36"/>
      <c r="G26" s="36"/>
      <c r="H26" s="36"/>
      <c r="I26" s="36"/>
      <c r="J26" s="36"/>
      <c r="K26" s="36"/>
      <c r="L26" s="36"/>
      <c r="M26" s="36"/>
      <c r="N26" s="36"/>
    </row>
    <row r="27" spans="1:14" s="13" customFormat="1" ht="16.5" customHeight="1" x14ac:dyDescent="0.8">
      <c r="A27" s="63"/>
      <c r="B27" s="35"/>
      <c r="C27" s="36"/>
      <c r="D27" s="36"/>
      <c r="E27" s="36"/>
      <c r="F27" s="36"/>
      <c r="G27" s="36"/>
      <c r="H27" s="36"/>
      <c r="I27" s="36"/>
      <c r="J27" s="36"/>
      <c r="K27" s="36"/>
      <c r="L27" s="36"/>
      <c r="M27" s="36"/>
      <c r="N27" s="36"/>
    </row>
    <row r="28" spans="1:14" s="13" customFormat="1" ht="16.5" customHeight="1" x14ac:dyDescent="0.8">
      <c r="A28" s="63"/>
      <c r="B28" s="35"/>
      <c r="C28" s="36"/>
      <c r="D28" s="36"/>
      <c r="E28" s="36"/>
      <c r="F28" s="36"/>
      <c r="G28" s="36"/>
      <c r="H28" s="36"/>
      <c r="I28" s="36"/>
      <c r="J28" s="36"/>
      <c r="K28" s="36"/>
      <c r="L28" s="36"/>
      <c r="M28" s="36"/>
      <c r="N28" s="36"/>
    </row>
    <row r="29" spans="1:14" s="13" customFormat="1" ht="16.5" customHeight="1" x14ac:dyDescent="0.8">
      <c r="A29" s="63"/>
      <c r="B29" s="35"/>
      <c r="C29" s="36"/>
      <c r="D29" s="36"/>
      <c r="E29" s="36"/>
      <c r="F29" s="36"/>
      <c r="G29" s="36"/>
      <c r="H29" s="36"/>
      <c r="I29" s="36"/>
      <c r="J29" s="36"/>
      <c r="K29" s="36"/>
      <c r="L29" s="36"/>
      <c r="M29" s="36"/>
      <c r="N29" s="36"/>
    </row>
    <row r="30" spans="1:14" s="13" customFormat="1" ht="16.5" customHeight="1" x14ac:dyDescent="0.8">
      <c r="A30" s="63"/>
      <c r="B30" s="35"/>
      <c r="C30" s="36"/>
      <c r="D30" s="36"/>
      <c r="E30" s="36"/>
      <c r="F30" s="36"/>
      <c r="G30" s="36"/>
      <c r="H30" s="36"/>
      <c r="I30" s="36"/>
      <c r="J30" s="36"/>
      <c r="K30" s="36"/>
      <c r="L30" s="36"/>
      <c r="M30" s="36"/>
      <c r="N30" s="36"/>
    </row>
    <row r="31" spans="1:14" s="13" customFormat="1" ht="16.5" customHeight="1" x14ac:dyDescent="0.8">
      <c r="A31" s="63"/>
      <c r="B31" s="35"/>
      <c r="C31" s="36"/>
      <c r="D31" s="36"/>
      <c r="E31" s="36"/>
      <c r="F31" s="36"/>
      <c r="G31" s="36"/>
      <c r="H31" s="36"/>
      <c r="I31" s="36"/>
      <c r="J31" s="36"/>
      <c r="K31" s="36"/>
      <c r="L31" s="36"/>
      <c r="M31" s="36"/>
      <c r="N31" s="36"/>
    </row>
    <row r="32" spans="1:14" s="13" customFormat="1" ht="16.5" customHeight="1" x14ac:dyDescent="0.8">
      <c r="A32" s="63"/>
      <c r="B32" s="35"/>
      <c r="C32" s="36"/>
      <c r="D32" s="36"/>
      <c r="E32" s="36"/>
      <c r="F32" s="36"/>
      <c r="G32" s="36"/>
      <c r="H32" s="36"/>
      <c r="I32" s="36"/>
      <c r="J32" s="36"/>
      <c r="K32" s="36"/>
      <c r="L32" s="36"/>
      <c r="M32" s="36"/>
      <c r="N32" s="36"/>
    </row>
    <row r="33" spans="1:14" s="13" customFormat="1" ht="16.5" customHeight="1" x14ac:dyDescent="0.8">
      <c r="A33" s="63"/>
      <c r="B33" s="35"/>
      <c r="C33" s="36"/>
      <c r="D33" s="36"/>
      <c r="E33" s="36"/>
      <c r="F33" s="36"/>
      <c r="G33" s="36"/>
      <c r="H33" s="36"/>
      <c r="I33" s="36"/>
      <c r="J33" s="36"/>
      <c r="K33" s="36"/>
      <c r="L33" s="36"/>
      <c r="M33" s="36"/>
      <c r="N33" s="36"/>
    </row>
    <row r="34" spans="1:14" s="13" customFormat="1" ht="16.5" customHeight="1" x14ac:dyDescent="0.8">
      <c r="A34" s="63"/>
      <c r="B34" s="35"/>
      <c r="C34" s="36"/>
      <c r="D34" s="36"/>
      <c r="E34" s="36"/>
      <c r="F34" s="36"/>
      <c r="G34" s="36"/>
      <c r="H34" s="36"/>
      <c r="I34" s="36"/>
      <c r="J34" s="36"/>
      <c r="K34" s="36"/>
      <c r="L34" s="36"/>
      <c r="M34" s="36"/>
      <c r="N34" s="36"/>
    </row>
    <row r="35" spans="1:14" s="13" customFormat="1" ht="16.5" customHeight="1" x14ac:dyDescent="0.8">
      <c r="A35" s="63"/>
      <c r="B35" s="35"/>
      <c r="C35" s="36"/>
      <c r="D35" s="36"/>
      <c r="E35" s="36"/>
      <c r="F35" s="36"/>
      <c r="G35" s="36"/>
      <c r="H35" s="36"/>
      <c r="I35" s="36"/>
      <c r="J35" s="36"/>
      <c r="K35" s="36"/>
      <c r="L35" s="36"/>
      <c r="M35" s="36"/>
      <c r="N35" s="36"/>
    </row>
    <row r="36" spans="1:14" s="13" customFormat="1" ht="16.5" customHeight="1" x14ac:dyDescent="0.8">
      <c r="A36" s="63"/>
      <c r="B36" s="35"/>
      <c r="C36" s="36"/>
      <c r="D36" s="36"/>
      <c r="E36" s="36"/>
      <c r="F36" s="36"/>
      <c r="G36" s="36"/>
      <c r="H36" s="36"/>
      <c r="I36" s="36"/>
      <c r="J36" s="36"/>
      <c r="K36" s="36"/>
      <c r="L36" s="36"/>
      <c r="M36" s="36"/>
      <c r="N36" s="36"/>
    </row>
    <row r="37" spans="1:14" s="13" customFormat="1" ht="16.5" customHeight="1" x14ac:dyDescent="0.8">
      <c r="A37" s="63"/>
      <c r="B37" s="35"/>
      <c r="C37" s="36"/>
      <c r="D37" s="36"/>
      <c r="E37" s="36"/>
      <c r="F37" s="36"/>
      <c r="G37" s="36"/>
      <c r="H37" s="36"/>
      <c r="I37" s="36"/>
      <c r="J37" s="36"/>
      <c r="K37" s="36"/>
      <c r="L37" s="36"/>
      <c r="M37" s="36"/>
      <c r="N37" s="36"/>
    </row>
    <row r="38" spans="1:14" s="13" customFormat="1" ht="16.5" customHeight="1" x14ac:dyDescent="0.8">
      <c r="A38" s="63"/>
      <c r="B38" s="35"/>
      <c r="C38" s="36"/>
      <c r="D38" s="36"/>
      <c r="E38" s="36"/>
      <c r="F38" s="36"/>
      <c r="G38" s="36"/>
      <c r="H38" s="36"/>
      <c r="I38" s="36"/>
      <c r="J38" s="36"/>
      <c r="K38" s="36"/>
      <c r="L38" s="36"/>
      <c r="M38" s="36"/>
      <c r="N38" s="36"/>
    </row>
    <row r="39" spans="1:14" s="13" customFormat="1" ht="16.5" customHeight="1" x14ac:dyDescent="0.8">
      <c r="A39" s="63"/>
      <c r="B39" s="35"/>
      <c r="C39" s="36"/>
      <c r="D39" s="36"/>
      <c r="E39" s="36"/>
      <c r="F39" s="36"/>
      <c r="G39" s="36"/>
      <c r="H39" s="36"/>
      <c r="I39" s="36"/>
      <c r="J39" s="36"/>
      <c r="K39" s="36"/>
      <c r="L39" s="36"/>
      <c r="M39" s="36"/>
      <c r="N39" s="36"/>
    </row>
    <row r="40" spans="1:14" s="13" customFormat="1" ht="16.5" customHeight="1" x14ac:dyDescent="0.8">
      <c r="A40" s="63"/>
      <c r="B40" s="35"/>
      <c r="C40" s="36"/>
      <c r="D40" s="36"/>
      <c r="E40" s="36"/>
      <c r="F40" s="36"/>
      <c r="G40" s="36"/>
      <c r="H40" s="36"/>
      <c r="I40" s="36"/>
      <c r="J40" s="36"/>
      <c r="K40" s="36"/>
      <c r="L40" s="36"/>
      <c r="M40" s="36"/>
      <c r="N40" s="36"/>
    </row>
    <row r="41" spans="1:14" s="13" customFormat="1" ht="16.5" customHeight="1" x14ac:dyDescent="0.8">
      <c r="A41" s="63"/>
      <c r="B41" s="35"/>
      <c r="C41" s="36"/>
      <c r="D41" s="36"/>
      <c r="E41" s="36"/>
      <c r="F41" s="36"/>
      <c r="G41" s="36"/>
      <c r="H41" s="36"/>
      <c r="I41" s="36"/>
      <c r="J41" s="36"/>
      <c r="K41" s="36"/>
      <c r="L41" s="36"/>
      <c r="M41" s="36"/>
      <c r="N41" s="36"/>
    </row>
    <row r="42" spans="1:14" s="13" customFormat="1" ht="16.5" customHeight="1" x14ac:dyDescent="0.8">
      <c r="A42" s="63"/>
      <c r="B42" s="35"/>
      <c r="C42" s="36"/>
      <c r="D42" s="36"/>
      <c r="E42" s="36"/>
      <c r="F42" s="36"/>
      <c r="G42" s="36"/>
      <c r="H42" s="36"/>
      <c r="I42" s="36"/>
      <c r="J42" s="36"/>
      <c r="K42" s="36"/>
      <c r="L42" s="36"/>
      <c r="M42" s="36"/>
      <c r="N42" s="36"/>
    </row>
    <row r="43" spans="1:14" s="13" customFormat="1" ht="16.5" customHeight="1" x14ac:dyDescent="0.8">
      <c r="A43" s="63"/>
      <c r="B43" s="35"/>
      <c r="C43" s="36"/>
      <c r="D43" s="36"/>
      <c r="E43" s="36"/>
      <c r="F43" s="36"/>
      <c r="G43" s="36"/>
      <c r="H43" s="36"/>
      <c r="I43" s="36"/>
      <c r="J43" s="36"/>
      <c r="K43" s="36"/>
      <c r="L43" s="36"/>
      <c r="M43" s="36"/>
      <c r="N43" s="36"/>
    </row>
    <row r="44" spans="1:14" s="13" customFormat="1" ht="16.5" customHeight="1" x14ac:dyDescent="0.8">
      <c r="A44" s="63"/>
      <c r="B44" s="35"/>
      <c r="C44" s="36"/>
      <c r="D44" s="36"/>
      <c r="E44" s="36"/>
      <c r="F44" s="36"/>
      <c r="G44" s="36"/>
      <c r="H44" s="36"/>
      <c r="I44" s="36"/>
      <c r="J44" s="36"/>
      <c r="K44" s="36"/>
      <c r="L44" s="36"/>
      <c r="M44" s="36"/>
      <c r="N44" s="36"/>
    </row>
    <row r="45" spans="1:14" s="48" customFormat="1" ht="40" customHeight="1" x14ac:dyDescent="0.8">
      <c r="A45" s="63"/>
      <c r="B45" s="62" t="s">
        <v>36</v>
      </c>
      <c r="C45" s="62"/>
      <c r="D45" s="62"/>
      <c r="E45" s="62"/>
      <c r="F45" s="62"/>
      <c r="G45" s="62"/>
      <c r="H45" s="62"/>
      <c r="I45" s="62"/>
      <c r="J45" s="62"/>
      <c r="K45" s="62"/>
      <c r="L45" s="62"/>
      <c r="M45" s="62"/>
      <c r="N45" s="62"/>
    </row>
    <row r="46" spans="1:14" s="48" customFormat="1" ht="60" customHeight="1" x14ac:dyDescent="0.8">
      <c r="A46" s="63">
        <v>2</v>
      </c>
      <c r="B46" s="75" t="s">
        <v>82</v>
      </c>
      <c r="C46" s="75"/>
      <c r="D46" s="75"/>
      <c r="E46" s="75"/>
      <c r="F46" s="75"/>
      <c r="G46" s="75"/>
      <c r="H46" s="75"/>
      <c r="I46" s="75"/>
      <c r="J46" s="75"/>
      <c r="K46" s="75"/>
      <c r="L46" s="75"/>
      <c r="M46" s="75"/>
      <c r="N46" s="75"/>
    </row>
    <row r="47" spans="1:14" s="13" customFormat="1" x14ac:dyDescent="0.8">
      <c r="A47" s="63"/>
      <c r="B47" s="37"/>
      <c r="C47" s="37"/>
      <c r="D47" s="37"/>
      <c r="E47" s="37"/>
      <c r="F47" s="37"/>
      <c r="G47" s="37"/>
      <c r="H47" s="37"/>
      <c r="I47" s="37"/>
      <c r="J47" s="37"/>
      <c r="K47" s="37"/>
      <c r="L47" s="37"/>
      <c r="M47" s="37"/>
      <c r="N47" s="37"/>
    </row>
    <row r="48" spans="1:14" s="13" customFormat="1" x14ac:dyDescent="0.8">
      <c r="A48" s="63"/>
      <c r="B48" s="37"/>
      <c r="C48" s="37"/>
      <c r="D48" s="37"/>
      <c r="E48" s="37"/>
      <c r="F48" s="37"/>
      <c r="G48" s="37"/>
      <c r="H48" s="37"/>
      <c r="I48" s="37"/>
      <c r="J48" s="37"/>
      <c r="K48" s="37"/>
      <c r="L48" s="37"/>
      <c r="M48" s="37"/>
      <c r="N48" s="37"/>
    </row>
    <row r="49" spans="1:14" s="13" customFormat="1" x14ac:dyDescent="0.8">
      <c r="A49" s="63"/>
      <c r="B49" s="37"/>
      <c r="C49" s="37"/>
      <c r="D49" s="37"/>
      <c r="E49" s="37"/>
      <c r="F49" s="37"/>
      <c r="G49" s="37"/>
      <c r="H49" s="37"/>
      <c r="I49" s="37"/>
      <c r="J49" s="37"/>
      <c r="K49" s="37"/>
      <c r="L49" s="37"/>
      <c r="M49" s="37"/>
      <c r="N49" s="37"/>
    </row>
    <row r="50" spans="1:14" s="13" customFormat="1" x14ac:dyDescent="0.8">
      <c r="A50" s="63"/>
      <c r="B50" s="37"/>
      <c r="C50" s="37"/>
      <c r="D50" s="37"/>
      <c r="E50" s="37"/>
      <c r="F50" s="37"/>
      <c r="G50" s="37"/>
      <c r="H50" s="37"/>
      <c r="I50" s="37"/>
      <c r="J50" s="37"/>
      <c r="K50" s="37"/>
      <c r="L50" s="37"/>
      <c r="M50" s="37"/>
      <c r="N50" s="37"/>
    </row>
    <row r="51" spans="1:14" s="13" customFormat="1" x14ac:dyDescent="0.8">
      <c r="A51" s="63"/>
      <c r="B51" s="37"/>
      <c r="C51" s="37"/>
      <c r="D51" s="37"/>
      <c r="E51" s="37"/>
      <c r="F51" s="37"/>
      <c r="G51" s="37"/>
      <c r="H51" s="37"/>
      <c r="I51" s="37"/>
      <c r="J51" s="37"/>
      <c r="K51" s="37"/>
      <c r="L51" s="37"/>
      <c r="M51" s="37"/>
      <c r="N51" s="37"/>
    </row>
    <row r="52" spans="1:14" s="13" customFormat="1" x14ac:dyDescent="0.8">
      <c r="A52" s="63"/>
      <c r="B52" s="37"/>
      <c r="C52" s="37"/>
      <c r="D52" s="37"/>
      <c r="E52" s="37"/>
      <c r="F52" s="37"/>
      <c r="G52" s="37"/>
      <c r="H52" s="37"/>
      <c r="I52" s="37"/>
      <c r="J52" s="37"/>
      <c r="K52" s="37"/>
      <c r="L52" s="37"/>
      <c r="M52" s="37"/>
      <c r="N52" s="37"/>
    </row>
    <row r="53" spans="1:14" s="13" customFormat="1" x14ac:dyDescent="0.8">
      <c r="A53" s="63"/>
      <c r="B53" s="37"/>
      <c r="C53" s="37"/>
      <c r="D53" s="37"/>
      <c r="E53" s="37"/>
      <c r="F53" s="37"/>
      <c r="G53" s="37"/>
      <c r="H53" s="37"/>
      <c r="I53" s="37"/>
      <c r="J53" s="37"/>
      <c r="K53" s="37"/>
      <c r="L53" s="37"/>
      <c r="M53" s="37"/>
      <c r="N53" s="37"/>
    </row>
    <row r="54" spans="1:14" s="13" customFormat="1" x14ac:dyDescent="0.8">
      <c r="A54" s="63"/>
      <c r="B54" s="37"/>
      <c r="C54" s="37"/>
      <c r="D54" s="37"/>
      <c r="E54" s="37"/>
      <c r="F54" s="37"/>
      <c r="G54" s="37"/>
      <c r="H54" s="37"/>
      <c r="I54" s="37"/>
      <c r="J54" s="37"/>
      <c r="K54" s="37"/>
      <c r="L54" s="37"/>
      <c r="M54" s="37"/>
      <c r="N54" s="37"/>
    </row>
    <row r="55" spans="1:14" s="13" customFormat="1" x14ac:dyDescent="0.8">
      <c r="A55" s="63"/>
      <c r="B55" s="37"/>
      <c r="C55" s="37"/>
      <c r="D55" s="37"/>
      <c r="E55" s="37"/>
      <c r="F55" s="37"/>
      <c r="G55" s="37"/>
      <c r="H55" s="37"/>
      <c r="I55" s="37"/>
      <c r="J55" s="37"/>
      <c r="K55" s="37"/>
      <c r="L55" s="37"/>
      <c r="M55" s="37"/>
      <c r="N55" s="37"/>
    </row>
    <row r="56" spans="1:14" s="13" customFormat="1" x14ac:dyDescent="0.8">
      <c r="A56" s="63"/>
      <c r="B56" s="37"/>
      <c r="C56" s="37"/>
      <c r="D56" s="37"/>
      <c r="E56" s="37"/>
      <c r="F56" s="37"/>
      <c r="G56" s="37"/>
      <c r="H56" s="37"/>
      <c r="I56" s="37"/>
      <c r="J56" s="37"/>
      <c r="K56" s="37"/>
      <c r="L56" s="37"/>
      <c r="M56" s="37"/>
      <c r="N56" s="37"/>
    </row>
    <row r="57" spans="1:14" s="13" customFormat="1" x14ac:dyDescent="0.8">
      <c r="A57" s="63"/>
      <c r="B57" s="37"/>
      <c r="C57" s="37"/>
      <c r="D57" s="37"/>
      <c r="E57" s="37"/>
      <c r="F57" s="37"/>
      <c r="G57" s="37"/>
      <c r="H57" s="37"/>
      <c r="I57" s="37"/>
      <c r="J57" s="37"/>
      <c r="K57" s="37"/>
      <c r="L57" s="37"/>
      <c r="M57" s="37"/>
      <c r="N57" s="37"/>
    </row>
    <row r="58" spans="1:14" s="13" customFormat="1" x14ac:dyDescent="0.8">
      <c r="A58" s="63"/>
      <c r="B58" s="37"/>
      <c r="C58" s="37"/>
      <c r="D58" s="37"/>
      <c r="E58" s="37"/>
      <c r="F58" s="37"/>
      <c r="G58" s="37"/>
      <c r="H58" s="37"/>
      <c r="I58" s="37"/>
      <c r="J58" s="37"/>
      <c r="K58" s="37"/>
      <c r="L58" s="37"/>
      <c r="M58" s="37"/>
      <c r="N58" s="37"/>
    </row>
    <row r="59" spans="1:14" s="13" customFormat="1" x14ac:dyDescent="0.8">
      <c r="A59" s="63"/>
      <c r="B59" s="37"/>
      <c r="C59" s="37"/>
      <c r="D59" s="37"/>
      <c r="E59" s="37"/>
      <c r="F59" s="37"/>
      <c r="G59" s="37"/>
      <c r="H59" s="37"/>
      <c r="I59" s="37"/>
      <c r="J59" s="37"/>
      <c r="K59" s="37"/>
      <c r="L59" s="37"/>
      <c r="M59" s="37"/>
      <c r="N59" s="37"/>
    </row>
    <row r="60" spans="1:14" s="13" customFormat="1" x14ac:dyDescent="0.8">
      <c r="A60" s="63"/>
      <c r="B60" s="37"/>
      <c r="C60" s="37"/>
      <c r="D60" s="37"/>
      <c r="E60" s="37"/>
      <c r="F60" s="37"/>
      <c r="G60" s="37"/>
      <c r="H60" s="37"/>
      <c r="I60" s="37"/>
      <c r="J60" s="37"/>
      <c r="K60" s="37"/>
      <c r="L60" s="37"/>
      <c r="M60" s="37"/>
      <c r="N60" s="37"/>
    </row>
    <row r="61" spans="1:14" s="13" customFormat="1" x14ac:dyDescent="0.8">
      <c r="A61" s="63"/>
      <c r="B61" s="37"/>
      <c r="C61" s="37"/>
      <c r="D61" s="37"/>
      <c r="E61" s="37"/>
      <c r="F61" s="37"/>
      <c r="G61" s="37"/>
      <c r="H61" s="37"/>
      <c r="I61" s="37"/>
      <c r="J61" s="37"/>
      <c r="K61" s="37"/>
      <c r="L61" s="37"/>
      <c r="M61" s="37"/>
      <c r="N61" s="37"/>
    </row>
    <row r="62" spans="1:14" s="13" customFormat="1" x14ac:dyDescent="0.8">
      <c r="A62" s="63"/>
      <c r="B62" s="37"/>
      <c r="C62" s="37"/>
      <c r="D62" s="37"/>
      <c r="E62" s="37"/>
      <c r="F62" s="37"/>
      <c r="G62" s="37"/>
      <c r="H62" s="37"/>
      <c r="I62" s="37"/>
      <c r="J62" s="37"/>
      <c r="K62" s="37"/>
      <c r="L62" s="37"/>
      <c r="M62" s="37"/>
      <c r="N62" s="37"/>
    </row>
    <row r="63" spans="1:14" s="13" customFormat="1" x14ac:dyDescent="0.8">
      <c r="A63" s="63"/>
      <c r="B63" s="37"/>
      <c r="C63" s="37"/>
      <c r="D63" s="37"/>
      <c r="E63" s="37"/>
      <c r="F63" s="37"/>
      <c r="G63" s="37"/>
      <c r="H63" s="37"/>
      <c r="I63" s="37"/>
      <c r="J63" s="37"/>
      <c r="K63" s="37"/>
      <c r="L63" s="37"/>
      <c r="M63" s="37"/>
      <c r="N63" s="37"/>
    </row>
    <row r="64" spans="1:14" s="13" customFormat="1" x14ac:dyDescent="0.8">
      <c r="A64" s="63"/>
      <c r="B64" s="37"/>
      <c r="C64" s="37"/>
      <c r="D64" s="37"/>
      <c r="E64" s="37"/>
      <c r="F64" s="37"/>
      <c r="G64" s="37"/>
      <c r="H64" s="37"/>
      <c r="I64" s="37"/>
      <c r="J64" s="37"/>
      <c r="K64" s="37"/>
      <c r="L64" s="37"/>
      <c r="M64" s="37"/>
      <c r="N64" s="37"/>
    </row>
    <row r="65" spans="1:14" s="13" customFormat="1" x14ac:dyDescent="0.8">
      <c r="A65" s="63"/>
      <c r="B65" s="37"/>
      <c r="C65" s="37"/>
      <c r="D65" s="37"/>
      <c r="E65" s="37"/>
      <c r="F65" s="37"/>
      <c r="G65" s="37"/>
      <c r="H65" s="37"/>
      <c r="I65" s="37"/>
      <c r="J65" s="37"/>
      <c r="K65" s="37"/>
      <c r="L65" s="37"/>
      <c r="M65" s="37"/>
      <c r="N65" s="37"/>
    </row>
    <row r="66" spans="1:14" s="13" customFormat="1" x14ac:dyDescent="0.8">
      <c r="A66" s="63"/>
      <c r="B66" s="37"/>
      <c r="C66" s="37"/>
      <c r="D66" s="37"/>
      <c r="E66" s="37"/>
      <c r="F66" s="37"/>
      <c r="G66" s="37"/>
      <c r="H66" s="37"/>
      <c r="I66" s="37"/>
      <c r="J66" s="37"/>
      <c r="K66" s="37"/>
      <c r="L66" s="37"/>
      <c r="M66" s="37"/>
      <c r="N66" s="37"/>
    </row>
    <row r="67" spans="1:14" s="13" customFormat="1" x14ac:dyDescent="0.8">
      <c r="A67" s="63"/>
      <c r="B67" s="37"/>
      <c r="C67" s="37"/>
      <c r="D67" s="37"/>
      <c r="E67" s="37"/>
      <c r="F67" s="37"/>
      <c r="G67" s="37"/>
      <c r="H67" s="37"/>
      <c r="I67" s="37"/>
      <c r="J67" s="37"/>
      <c r="K67" s="37"/>
      <c r="L67" s="37"/>
      <c r="M67" s="37"/>
      <c r="N67" s="37"/>
    </row>
    <row r="68" spans="1:14" s="13" customFormat="1" x14ac:dyDescent="0.8">
      <c r="A68" s="63"/>
      <c r="B68" s="37"/>
      <c r="C68" s="37"/>
      <c r="D68" s="37"/>
      <c r="E68" s="37"/>
      <c r="F68" s="37"/>
      <c r="G68" s="37"/>
      <c r="H68" s="37"/>
      <c r="I68" s="37"/>
      <c r="J68" s="37"/>
      <c r="K68" s="37"/>
      <c r="L68" s="37"/>
      <c r="M68" s="37"/>
      <c r="N68" s="37"/>
    </row>
    <row r="69" spans="1:14" s="13" customFormat="1" x14ac:dyDescent="0.8">
      <c r="A69" s="63"/>
      <c r="B69" s="37"/>
      <c r="C69" s="37"/>
      <c r="D69" s="37"/>
      <c r="E69" s="37"/>
      <c r="F69" s="37"/>
      <c r="G69" s="37"/>
      <c r="H69" s="37"/>
      <c r="I69" s="37"/>
      <c r="J69" s="37"/>
      <c r="K69" s="37"/>
      <c r="L69" s="37"/>
      <c r="M69" s="37"/>
      <c r="N69" s="37"/>
    </row>
    <row r="70" spans="1:14" s="13" customFormat="1" x14ac:dyDescent="0.8">
      <c r="A70" s="63"/>
      <c r="B70" s="37"/>
      <c r="C70" s="37"/>
      <c r="D70" s="37"/>
      <c r="E70" s="37"/>
      <c r="F70" s="37"/>
      <c r="G70" s="37"/>
      <c r="H70" s="37"/>
      <c r="I70" s="37"/>
      <c r="J70" s="37"/>
      <c r="K70" s="37"/>
      <c r="L70" s="37"/>
      <c r="M70" s="37"/>
      <c r="N70" s="37"/>
    </row>
    <row r="71" spans="1:14" s="48" customFormat="1" ht="60" customHeight="1" x14ac:dyDescent="0.8">
      <c r="A71" s="63"/>
      <c r="B71" s="62" t="s">
        <v>52</v>
      </c>
      <c r="C71" s="62"/>
      <c r="D71" s="62"/>
      <c r="E71" s="62"/>
      <c r="F71" s="62"/>
      <c r="G71" s="62"/>
      <c r="H71" s="62"/>
      <c r="I71" s="62"/>
      <c r="J71" s="62"/>
      <c r="K71" s="62"/>
      <c r="L71" s="62"/>
      <c r="M71" s="62"/>
      <c r="N71" s="62"/>
    </row>
    <row r="72" spans="1:14" s="48" customFormat="1" ht="105" customHeight="1" x14ac:dyDescent="0.8">
      <c r="A72" s="63"/>
      <c r="B72" s="62" t="s">
        <v>53</v>
      </c>
      <c r="C72" s="62"/>
      <c r="D72" s="62"/>
      <c r="E72" s="62"/>
      <c r="F72" s="62"/>
      <c r="G72" s="62"/>
      <c r="H72" s="62"/>
      <c r="I72" s="62"/>
      <c r="J72" s="62"/>
      <c r="K72" s="62"/>
      <c r="L72" s="62"/>
      <c r="M72" s="62"/>
      <c r="N72" s="62"/>
    </row>
    <row r="73" spans="1:14" s="48" customFormat="1" ht="72" customHeight="1" x14ac:dyDescent="0.8">
      <c r="A73" s="63"/>
      <c r="B73" s="62" t="s">
        <v>55</v>
      </c>
      <c r="C73" s="62"/>
      <c r="D73" s="62"/>
      <c r="E73" s="62"/>
      <c r="F73" s="62"/>
      <c r="G73" s="62"/>
      <c r="H73" s="62"/>
      <c r="I73" s="62"/>
      <c r="J73" s="62"/>
      <c r="K73" s="62"/>
      <c r="L73" s="62"/>
      <c r="M73" s="62"/>
      <c r="N73" s="62"/>
    </row>
    <row r="74" spans="1:14" s="48" customFormat="1" ht="58" customHeight="1" x14ac:dyDescent="0.8">
      <c r="A74" s="63"/>
      <c r="B74" s="62" t="s">
        <v>56</v>
      </c>
      <c r="C74" s="62"/>
      <c r="D74" s="62"/>
      <c r="E74" s="62"/>
      <c r="F74" s="62"/>
      <c r="G74" s="62"/>
      <c r="H74" s="62"/>
      <c r="I74" s="62"/>
      <c r="J74" s="62"/>
      <c r="K74" s="62"/>
      <c r="L74" s="62"/>
      <c r="M74" s="62"/>
      <c r="N74" s="62"/>
    </row>
    <row r="75" spans="1:14" s="48" customFormat="1" ht="58" customHeight="1" x14ac:dyDescent="0.8">
      <c r="A75" s="63"/>
      <c r="B75" s="62" t="s">
        <v>54</v>
      </c>
      <c r="C75" s="62"/>
      <c r="D75" s="62"/>
      <c r="E75" s="62"/>
      <c r="F75" s="62"/>
      <c r="G75" s="62"/>
      <c r="H75" s="62"/>
      <c r="I75" s="62"/>
      <c r="J75" s="62"/>
      <c r="K75" s="62"/>
      <c r="L75" s="62"/>
      <c r="M75" s="62"/>
      <c r="N75" s="62"/>
    </row>
    <row r="76" spans="1:14" s="27" customFormat="1" ht="20.100000000000001" customHeight="1" x14ac:dyDescent="0.8">
      <c r="A76" s="63">
        <v>3</v>
      </c>
      <c r="B76" s="68" t="s">
        <v>37</v>
      </c>
      <c r="C76" s="68"/>
      <c r="D76" s="68"/>
      <c r="E76" s="68"/>
      <c r="F76" s="68"/>
      <c r="G76" s="68"/>
      <c r="H76" s="68"/>
      <c r="I76" s="68"/>
      <c r="J76" s="68"/>
      <c r="K76" s="68"/>
      <c r="L76" s="68"/>
      <c r="M76" s="68"/>
      <c r="N76" s="68"/>
    </row>
    <row r="77" spans="1:14" s="13" customFormat="1" x14ac:dyDescent="0.8">
      <c r="A77" s="63"/>
      <c r="B77" s="35"/>
      <c r="C77" s="74"/>
      <c r="D77" s="74"/>
      <c r="E77" s="74"/>
      <c r="F77" s="74"/>
      <c r="G77" s="74"/>
      <c r="H77" s="74"/>
      <c r="I77" s="74"/>
      <c r="J77" s="74"/>
      <c r="K77" s="74"/>
      <c r="L77" s="74"/>
      <c r="M77" s="74"/>
      <c r="N77" s="74"/>
    </row>
    <row r="78" spans="1:14" s="13" customFormat="1" x14ac:dyDescent="0.8">
      <c r="A78" s="63"/>
      <c r="B78" s="35"/>
      <c r="C78" s="74"/>
      <c r="D78" s="74"/>
      <c r="E78" s="74"/>
      <c r="F78" s="74"/>
      <c r="G78" s="74"/>
      <c r="H78" s="74"/>
      <c r="I78" s="74"/>
      <c r="J78" s="74"/>
      <c r="K78" s="74"/>
      <c r="L78" s="74"/>
      <c r="M78" s="74"/>
      <c r="N78" s="74"/>
    </row>
    <row r="79" spans="1:14" s="13" customFormat="1" x14ac:dyDescent="0.8">
      <c r="A79" s="63"/>
      <c r="B79" s="35"/>
      <c r="C79" s="74"/>
      <c r="D79" s="74"/>
      <c r="E79" s="74"/>
      <c r="F79" s="74"/>
      <c r="G79" s="74"/>
      <c r="H79" s="74"/>
      <c r="I79" s="74"/>
      <c r="J79" s="74"/>
      <c r="K79" s="74"/>
      <c r="L79" s="74"/>
      <c r="M79" s="74"/>
      <c r="N79" s="74"/>
    </row>
    <row r="80" spans="1:14" s="13" customFormat="1" x14ac:dyDescent="0.8">
      <c r="A80" s="63"/>
      <c r="B80" s="35"/>
      <c r="C80" s="74"/>
      <c r="D80" s="74"/>
      <c r="E80" s="74"/>
      <c r="F80" s="74"/>
      <c r="G80" s="74"/>
      <c r="H80" s="74"/>
      <c r="I80" s="74"/>
      <c r="J80" s="74"/>
      <c r="K80" s="74"/>
      <c r="L80" s="74"/>
      <c r="M80" s="74"/>
      <c r="N80" s="74"/>
    </row>
    <row r="81" spans="1:14" s="13" customFormat="1" x14ac:dyDescent="0.8">
      <c r="A81" s="63"/>
      <c r="B81" s="35"/>
      <c r="C81" s="74"/>
      <c r="D81" s="74"/>
      <c r="E81" s="74"/>
      <c r="F81" s="74"/>
      <c r="G81" s="74"/>
      <c r="H81" s="74"/>
      <c r="I81" s="74"/>
      <c r="J81" s="74"/>
      <c r="K81" s="74"/>
      <c r="L81" s="74"/>
      <c r="M81" s="74"/>
      <c r="N81" s="74"/>
    </row>
    <row r="82" spans="1:14" s="13" customFormat="1" x14ac:dyDescent="0.8">
      <c r="A82" s="63"/>
      <c r="B82" s="35"/>
      <c r="C82" s="74"/>
      <c r="D82" s="74"/>
      <c r="E82" s="74"/>
      <c r="F82" s="74"/>
      <c r="G82" s="74"/>
      <c r="H82" s="74"/>
      <c r="I82" s="74"/>
      <c r="J82" s="74"/>
      <c r="K82" s="74"/>
      <c r="L82" s="74"/>
      <c r="M82" s="74"/>
      <c r="N82" s="74"/>
    </row>
    <row r="83" spans="1:14" s="13" customFormat="1" x14ac:dyDescent="0.8">
      <c r="A83" s="63"/>
      <c r="B83" s="35"/>
      <c r="C83" s="74"/>
      <c r="D83" s="74"/>
      <c r="E83" s="74"/>
      <c r="F83" s="74"/>
      <c r="G83" s="74"/>
      <c r="H83" s="74"/>
      <c r="I83" s="74"/>
      <c r="J83" s="74"/>
      <c r="K83" s="74"/>
      <c r="L83" s="74"/>
      <c r="M83" s="74"/>
      <c r="N83" s="74"/>
    </row>
    <row r="84" spans="1:14" s="13" customFormat="1" x14ac:dyDescent="0.8">
      <c r="A84" s="63"/>
      <c r="B84" s="35"/>
      <c r="C84" s="74"/>
      <c r="D84" s="74"/>
      <c r="E84" s="74"/>
      <c r="F84" s="74"/>
      <c r="G84" s="74"/>
      <c r="H84" s="74"/>
      <c r="I84" s="74"/>
      <c r="J84" s="74"/>
      <c r="K84" s="74"/>
      <c r="L84" s="74"/>
      <c r="M84" s="74"/>
      <c r="N84" s="74"/>
    </row>
    <row r="85" spans="1:14" s="13" customFormat="1" x14ac:dyDescent="0.8">
      <c r="A85" s="63"/>
      <c r="B85" s="35"/>
      <c r="C85" s="74"/>
      <c r="D85" s="74"/>
      <c r="E85" s="74"/>
      <c r="F85" s="74"/>
      <c r="G85" s="74"/>
      <c r="H85" s="74"/>
      <c r="I85" s="74"/>
      <c r="J85" s="74"/>
      <c r="K85" s="74"/>
      <c r="L85" s="74"/>
      <c r="M85" s="74"/>
      <c r="N85" s="74"/>
    </row>
    <row r="86" spans="1:14" s="13" customFormat="1" x14ac:dyDescent="0.8">
      <c r="A86" s="63"/>
      <c r="B86" s="35"/>
      <c r="C86" s="74"/>
      <c r="D86" s="74"/>
      <c r="E86" s="74"/>
      <c r="F86" s="74"/>
      <c r="G86" s="74"/>
      <c r="H86" s="74"/>
      <c r="I86" s="74"/>
      <c r="J86" s="74"/>
      <c r="K86" s="74"/>
      <c r="L86" s="74"/>
      <c r="M86" s="74"/>
      <c r="N86" s="74"/>
    </row>
    <row r="87" spans="1:14" s="13" customFormat="1" x14ac:dyDescent="0.8">
      <c r="A87" s="63"/>
      <c r="B87" s="35"/>
      <c r="C87" s="74"/>
      <c r="D87" s="74"/>
      <c r="E87" s="74"/>
      <c r="F87" s="74"/>
      <c r="G87" s="74"/>
      <c r="H87" s="74"/>
      <c r="I87" s="74"/>
      <c r="J87" s="74"/>
      <c r="K87" s="74"/>
      <c r="L87" s="74"/>
      <c r="M87" s="74"/>
      <c r="N87" s="74"/>
    </row>
    <row r="88" spans="1:14" s="13" customFormat="1" x14ac:dyDescent="0.8">
      <c r="A88" s="63"/>
      <c r="B88" s="35"/>
      <c r="C88" s="74"/>
      <c r="D88" s="74"/>
      <c r="E88" s="74"/>
      <c r="F88" s="74"/>
      <c r="G88" s="74"/>
      <c r="H88" s="74"/>
      <c r="I88" s="74"/>
      <c r="J88" s="74"/>
      <c r="K88" s="74"/>
      <c r="L88" s="74"/>
      <c r="M88" s="74"/>
      <c r="N88" s="74"/>
    </row>
    <row r="89" spans="1:14" s="13" customFormat="1" x14ac:dyDescent="0.8">
      <c r="A89" s="63"/>
      <c r="B89" s="35"/>
      <c r="C89" s="74"/>
      <c r="D89" s="74"/>
      <c r="E89" s="74"/>
      <c r="F89" s="74"/>
      <c r="G89" s="74"/>
      <c r="H89" s="74"/>
      <c r="I89" s="74"/>
      <c r="J89" s="74"/>
      <c r="K89" s="74"/>
      <c r="L89" s="74"/>
      <c r="M89" s="74"/>
      <c r="N89" s="74"/>
    </row>
    <row r="90" spans="1:14" s="13" customFormat="1" x14ac:dyDescent="0.8">
      <c r="A90" s="63"/>
      <c r="B90" s="35"/>
      <c r="C90" s="74"/>
      <c r="D90" s="74"/>
      <c r="E90" s="74"/>
      <c r="F90" s="74"/>
      <c r="G90" s="74"/>
      <c r="H90" s="74"/>
      <c r="I90" s="74"/>
      <c r="J90" s="74"/>
      <c r="K90" s="74"/>
      <c r="L90" s="74"/>
      <c r="M90" s="74"/>
      <c r="N90" s="74"/>
    </row>
    <row r="91" spans="1:14" s="13" customFormat="1" x14ac:dyDescent="0.8">
      <c r="A91" s="63"/>
      <c r="B91" s="35"/>
      <c r="C91" s="74"/>
      <c r="D91" s="74"/>
      <c r="E91" s="74"/>
      <c r="F91" s="74"/>
      <c r="G91" s="74"/>
      <c r="H91" s="74"/>
      <c r="I91" s="74"/>
      <c r="J91" s="74"/>
      <c r="K91" s="74"/>
      <c r="L91" s="74"/>
      <c r="M91" s="74"/>
      <c r="N91" s="74"/>
    </row>
    <row r="92" spans="1:14" s="13" customFormat="1" ht="16.5" customHeight="1" x14ac:dyDescent="0.8">
      <c r="A92" s="63"/>
      <c r="B92" s="35"/>
      <c r="C92" s="74"/>
      <c r="D92" s="74"/>
      <c r="E92" s="74"/>
      <c r="F92" s="74"/>
      <c r="G92" s="74"/>
      <c r="H92" s="74"/>
      <c r="I92" s="74"/>
      <c r="J92" s="74"/>
      <c r="K92" s="74"/>
      <c r="L92" s="74"/>
      <c r="M92" s="74"/>
      <c r="N92" s="74"/>
    </row>
    <row r="93" spans="1:14" s="13" customFormat="1" ht="16.5" customHeight="1" x14ac:dyDescent="0.8">
      <c r="A93" s="63"/>
      <c r="B93" s="35"/>
      <c r="C93" s="74"/>
      <c r="D93" s="74"/>
      <c r="E93" s="74"/>
      <c r="F93" s="74"/>
      <c r="G93" s="74"/>
      <c r="H93" s="74"/>
      <c r="I93" s="74"/>
      <c r="J93" s="74"/>
      <c r="K93" s="74"/>
      <c r="L93" s="74"/>
      <c r="M93" s="74"/>
      <c r="N93" s="74"/>
    </row>
    <row r="94" spans="1:14" s="13" customFormat="1" ht="16.5" customHeight="1" x14ac:dyDescent="0.8">
      <c r="A94" s="63"/>
      <c r="B94" s="35"/>
      <c r="C94" s="74"/>
      <c r="D94" s="74"/>
      <c r="E94" s="74"/>
      <c r="F94" s="74"/>
      <c r="G94" s="74"/>
      <c r="H94" s="74"/>
      <c r="I94" s="74"/>
      <c r="J94" s="74"/>
      <c r="K94" s="74"/>
      <c r="L94" s="74"/>
      <c r="M94" s="74"/>
      <c r="N94" s="74"/>
    </row>
    <row r="95" spans="1:14" s="13" customFormat="1" ht="16.5" customHeight="1" x14ac:dyDescent="0.8">
      <c r="A95" s="63"/>
      <c r="B95" s="35"/>
      <c r="C95" s="74"/>
      <c r="D95" s="74"/>
      <c r="E95" s="74"/>
      <c r="F95" s="74"/>
      <c r="G95" s="74"/>
      <c r="H95" s="74"/>
      <c r="I95" s="74"/>
      <c r="J95" s="74"/>
      <c r="K95" s="74"/>
      <c r="L95" s="74"/>
      <c r="M95" s="74"/>
      <c r="N95" s="74"/>
    </row>
    <row r="96" spans="1:14" s="13" customFormat="1" ht="16.5" customHeight="1" x14ac:dyDescent="0.8">
      <c r="A96" s="63"/>
      <c r="B96" s="35"/>
      <c r="C96" s="74"/>
      <c r="D96" s="74"/>
      <c r="E96" s="74"/>
      <c r="F96" s="74"/>
      <c r="G96" s="74"/>
      <c r="H96" s="74"/>
      <c r="I96" s="74"/>
      <c r="J96" s="74"/>
      <c r="K96" s="74"/>
      <c r="L96" s="74"/>
      <c r="M96" s="74"/>
      <c r="N96" s="74"/>
    </row>
    <row r="97" spans="1:14" s="13" customFormat="1" ht="16.5" customHeight="1" x14ac:dyDescent="0.8">
      <c r="A97" s="63"/>
      <c r="B97" s="35"/>
      <c r="C97" s="74"/>
      <c r="D97" s="74"/>
      <c r="E97" s="74"/>
      <c r="F97" s="74"/>
      <c r="G97" s="74"/>
      <c r="H97" s="74"/>
      <c r="I97" s="74"/>
      <c r="J97" s="74"/>
      <c r="K97" s="74"/>
      <c r="L97" s="74"/>
      <c r="M97" s="74"/>
      <c r="N97" s="74"/>
    </row>
    <row r="98" spans="1:14" s="13" customFormat="1" ht="16.5" customHeight="1" x14ac:dyDescent="0.8">
      <c r="A98" s="63"/>
      <c r="B98" s="35"/>
      <c r="C98" s="74"/>
      <c r="D98" s="74"/>
      <c r="E98" s="74"/>
      <c r="F98" s="74"/>
      <c r="G98" s="74"/>
      <c r="H98" s="74"/>
      <c r="I98" s="74"/>
      <c r="J98" s="74"/>
      <c r="K98" s="74"/>
      <c r="L98" s="74"/>
      <c r="M98" s="74"/>
      <c r="N98" s="74"/>
    </row>
    <row r="99" spans="1:14" s="13" customFormat="1" ht="16.5" customHeight="1" x14ac:dyDescent="0.8">
      <c r="A99" s="63"/>
      <c r="B99" s="35"/>
      <c r="C99" s="74"/>
      <c r="D99" s="74"/>
      <c r="E99" s="74"/>
      <c r="F99" s="74"/>
      <c r="G99" s="74"/>
      <c r="H99" s="74"/>
      <c r="I99" s="74"/>
      <c r="J99" s="74"/>
      <c r="K99" s="74"/>
      <c r="L99" s="74"/>
      <c r="M99" s="74"/>
      <c r="N99" s="74"/>
    </row>
    <row r="100" spans="1:14" s="13" customFormat="1" ht="16.5" customHeight="1" x14ac:dyDescent="0.8">
      <c r="A100" s="63"/>
      <c r="B100" s="35"/>
      <c r="C100" s="74"/>
      <c r="D100" s="74"/>
      <c r="E100" s="74"/>
      <c r="F100" s="74"/>
      <c r="G100" s="74"/>
      <c r="H100" s="74"/>
      <c r="I100" s="74"/>
      <c r="J100" s="74"/>
      <c r="K100" s="74"/>
      <c r="L100" s="74"/>
      <c r="M100" s="74"/>
      <c r="N100" s="74"/>
    </row>
    <row r="101" spans="1:14" s="13" customFormat="1" ht="16.5" customHeight="1" x14ac:dyDescent="0.8">
      <c r="A101" s="63"/>
      <c r="B101" s="35"/>
      <c r="C101" s="74"/>
      <c r="D101" s="74"/>
      <c r="E101" s="74"/>
      <c r="F101" s="74"/>
      <c r="G101" s="74"/>
      <c r="H101" s="74"/>
      <c r="I101" s="74"/>
      <c r="J101" s="74"/>
      <c r="K101" s="74"/>
      <c r="L101" s="74"/>
      <c r="M101" s="74"/>
      <c r="N101" s="74"/>
    </row>
    <row r="102" spans="1:14" s="13" customFormat="1" ht="16.5" customHeight="1" x14ac:dyDescent="0.8">
      <c r="A102" s="63"/>
      <c r="B102" s="35"/>
      <c r="C102" s="74"/>
      <c r="D102" s="74"/>
      <c r="E102" s="74"/>
      <c r="F102" s="74"/>
      <c r="G102" s="74"/>
      <c r="H102" s="74"/>
      <c r="I102" s="74"/>
      <c r="J102" s="74"/>
      <c r="K102" s="74"/>
      <c r="L102" s="74"/>
      <c r="M102" s="74"/>
      <c r="N102" s="74"/>
    </row>
    <row r="103" spans="1:14" s="13" customFormat="1" ht="16.5" customHeight="1" x14ac:dyDescent="0.8">
      <c r="A103" s="63"/>
      <c r="B103" s="35"/>
      <c r="C103" s="74"/>
      <c r="D103" s="74"/>
      <c r="E103" s="74"/>
      <c r="F103" s="74"/>
      <c r="G103" s="74"/>
      <c r="H103" s="74"/>
      <c r="I103" s="74"/>
      <c r="J103" s="74"/>
      <c r="K103" s="74"/>
      <c r="L103" s="74"/>
      <c r="M103" s="74"/>
      <c r="N103" s="74"/>
    </row>
    <row r="104" spans="1:14" s="13" customFormat="1" ht="17.25" customHeight="1" thickBot="1" x14ac:dyDescent="0.85">
      <c r="A104" s="63"/>
      <c r="B104" s="35"/>
      <c r="C104" s="74"/>
      <c r="D104" s="74"/>
      <c r="E104" s="74"/>
      <c r="F104" s="74"/>
      <c r="G104" s="74"/>
      <c r="H104" s="74"/>
      <c r="I104" s="74"/>
      <c r="J104" s="74"/>
      <c r="K104" s="74"/>
      <c r="L104" s="74"/>
      <c r="M104" s="74"/>
      <c r="N104" s="74"/>
    </row>
    <row r="105" spans="1:14" s="13" customFormat="1" ht="17.25" customHeight="1" thickBot="1" x14ac:dyDescent="0.85">
      <c r="A105" s="63"/>
      <c r="B105" s="54">
        <v>1</v>
      </c>
      <c r="C105" s="69" t="s">
        <v>38</v>
      </c>
      <c r="D105" s="69"/>
      <c r="E105" s="69"/>
      <c r="F105" s="69"/>
      <c r="G105" s="69"/>
      <c r="H105" s="69"/>
      <c r="I105" s="69"/>
      <c r="J105" s="69"/>
      <c r="K105" s="69"/>
      <c r="L105" s="69"/>
      <c r="M105" s="69"/>
      <c r="N105" s="69"/>
    </row>
    <row r="106" spans="1:14" s="13" customFormat="1" ht="72" customHeight="1" thickBot="1" x14ac:dyDescent="0.85">
      <c r="A106" s="63"/>
      <c r="B106" s="55"/>
      <c r="C106" s="69"/>
      <c r="D106" s="69"/>
      <c r="E106" s="69"/>
      <c r="F106" s="69"/>
      <c r="G106" s="69"/>
      <c r="H106" s="69"/>
      <c r="I106" s="69"/>
      <c r="J106" s="69"/>
      <c r="K106" s="69"/>
      <c r="L106" s="69"/>
      <c r="M106" s="69"/>
      <c r="N106" s="69"/>
    </row>
    <row r="107" spans="1:14" s="13" customFormat="1" ht="17.25" customHeight="1" thickBot="1" x14ac:dyDescent="0.85">
      <c r="A107" s="63"/>
      <c r="B107" s="54">
        <v>2</v>
      </c>
      <c r="C107" s="64" t="s">
        <v>40</v>
      </c>
      <c r="D107" s="65"/>
      <c r="E107" s="65"/>
      <c r="F107" s="65"/>
      <c r="G107" s="65"/>
      <c r="H107" s="65"/>
      <c r="I107" s="65"/>
      <c r="J107" s="65"/>
      <c r="K107" s="65"/>
      <c r="L107" s="65"/>
      <c r="M107" s="65"/>
      <c r="N107" s="65"/>
    </row>
    <row r="108" spans="1:14" s="13" customFormat="1" ht="40" customHeight="1" thickBot="1" x14ac:dyDescent="0.85">
      <c r="A108" s="63"/>
      <c r="B108" s="55"/>
      <c r="C108" s="65"/>
      <c r="D108" s="65"/>
      <c r="E108" s="65"/>
      <c r="F108" s="65"/>
      <c r="G108" s="65"/>
      <c r="H108" s="65"/>
      <c r="I108" s="65"/>
      <c r="J108" s="65"/>
      <c r="K108" s="65"/>
      <c r="L108" s="65"/>
      <c r="M108" s="65"/>
      <c r="N108" s="65"/>
    </row>
    <row r="109" spans="1:14" s="13" customFormat="1" ht="17.25" customHeight="1" thickBot="1" x14ac:dyDescent="0.85">
      <c r="A109" s="63"/>
      <c r="B109" s="54">
        <v>3</v>
      </c>
      <c r="C109" s="62" t="s">
        <v>39</v>
      </c>
      <c r="D109" s="62"/>
      <c r="E109" s="62"/>
      <c r="F109" s="62"/>
      <c r="G109" s="62"/>
      <c r="H109" s="62"/>
      <c r="I109" s="62"/>
      <c r="J109" s="62"/>
      <c r="K109" s="62"/>
      <c r="L109" s="62"/>
      <c r="M109" s="62"/>
      <c r="N109" s="62"/>
    </row>
    <row r="110" spans="1:14" s="13" customFormat="1" ht="32.1" customHeight="1" thickBot="1" x14ac:dyDescent="0.85">
      <c r="A110" s="63"/>
      <c r="B110" s="55"/>
      <c r="C110" s="62"/>
      <c r="D110" s="62"/>
      <c r="E110" s="62"/>
      <c r="F110" s="62"/>
      <c r="G110" s="62"/>
      <c r="H110" s="62"/>
      <c r="I110" s="62"/>
      <c r="J110" s="62"/>
      <c r="K110" s="62"/>
      <c r="L110" s="62"/>
      <c r="M110" s="62"/>
      <c r="N110" s="62"/>
    </row>
    <row r="111" spans="1:14" s="13" customFormat="1" ht="17.25" customHeight="1" thickBot="1" x14ac:dyDescent="0.85">
      <c r="A111" s="63"/>
      <c r="B111" s="54">
        <v>4</v>
      </c>
      <c r="C111" s="64" t="s">
        <v>41</v>
      </c>
      <c r="D111" s="65"/>
      <c r="E111" s="65"/>
      <c r="F111" s="65"/>
      <c r="G111" s="65"/>
      <c r="H111" s="65"/>
      <c r="I111" s="65"/>
      <c r="J111" s="65"/>
      <c r="K111" s="65"/>
      <c r="L111" s="65"/>
      <c r="M111" s="65"/>
      <c r="N111" s="65"/>
    </row>
    <row r="112" spans="1:14" s="13" customFormat="1" ht="134.1" customHeight="1" thickBot="1" x14ac:dyDescent="0.85">
      <c r="A112" s="63"/>
      <c r="B112" s="55"/>
      <c r="C112" s="65"/>
      <c r="D112" s="65"/>
      <c r="E112" s="65"/>
      <c r="F112" s="65"/>
      <c r="G112" s="65"/>
      <c r="H112" s="65"/>
      <c r="I112" s="65"/>
      <c r="J112" s="65"/>
      <c r="K112" s="65"/>
      <c r="L112" s="65"/>
      <c r="M112" s="65"/>
      <c r="N112" s="65"/>
    </row>
    <row r="113" spans="1:14" s="13" customFormat="1" ht="17.25" customHeight="1" thickBot="1" x14ac:dyDescent="0.85">
      <c r="A113" s="63"/>
      <c r="B113" s="54">
        <v>5</v>
      </c>
      <c r="C113" s="66" t="s">
        <v>42</v>
      </c>
      <c r="D113" s="65"/>
      <c r="E113" s="65"/>
      <c r="F113" s="65"/>
      <c r="G113" s="65"/>
      <c r="H113" s="65"/>
      <c r="I113" s="65"/>
      <c r="J113" s="65"/>
      <c r="K113" s="65"/>
      <c r="L113" s="65"/>
      <c r="M113" s="65"/>
      <c r="N113" s="65"/>
    </row>
    <row r="114" spans="1:14" s="13" customFormat="1" ht="16.5" customHeight="1" x14ac:dyDescent="0.8">
      <c r="A114" s="63"/>
      <c r="B114" s="55"/>
      <c r="C114" s="65"/>
      <c r="D114" s="65"/>
      <c r="E114" s="65"/>
      <c r="F114" s="65"/>
      <c r="G114" s="65"/>
      <c r="H114" s="65"/>
      <c r="I114" s="65"/>
      <c r="J114" s="65"/>
      <c r="K114" s="65"/>
      <c r="L114" s="65"/>
      <c r="M114" s="65"/>
      <c r="N114" s="65"/>
    </row>
    <row r="115" spans="1:14" s="13" customFormat="1" ht="16.5" customHeight="1" x14ac:dyDescent="0.8">
      <c r="A115" s="63"/>
      <c r="B115" s="55"/>
      <c r="C115" s="65"/>
      <c r="D115" s="65"/>
      <c r="E115" s="65"/>
      <c r="F115" s="65"/>
      <c r="G115" s="65"/>
      <c r="H115" s="65"/>
      <c r="I115" s="65"/>
      <c r="J115" s="65"/>
      <c r="K115" s="65"/>
      <c r="L115" s="65"/>
      <c r="M115" s="65"/>
      <c r="N115" s="65"/>
    </row>
    <row r="116" spans="1:14" s="13" customFormat="1" ht="108" customHeight="1" thickBot="1" x14ac:dyDescent="0.85">
      <c r="A116" s="63"/>
      <c r="B116" s="55"/>
      <c r="C116" s="62" t="s">
        <v>62</v>
      </c>
      <c r="D116" s="62"/>
      <c r="E116" s="62"/>
      <c r="F116" s="62"/>
      <c r="G116" s="62"/>
      <c r="H116" s="62"/>
      <c r="I116" s="62"/>
      <c r="J116" s="62"/>
      <c r="K116" s="62"/>
      <c r="L116" s="62"/>
      <c r="M116" s="62"/>
      <c r="N116" s="62"/>
    </row>
    <row r="117" spans="1:14" s="13" customFormat="1" ht="17.25" customHeight="1" thickBot="1" x14ac:dyDescent="0.85">
      <c r="A117" s="63"/>
      <c r="B117" s="54">
        <v>6</v>
      </c>
      <c r="C117" s="67" t="s">
        <v>46</v>
      </c>
      <c r="D117" s="67"/>
      <c r="E117" s="67"/>
      <c r="F117" s="67"/>
      <c r="G117" s="67"/>
      <c r="H117" s="67"/>
      <c r="I117" s="67"/>
      <c r="J117" s="67"/>
      <c r="K117" s="67"/>
      <c r="L117" s="67"/>
      <c r="M117" s="67"/>
      <c r="N117" s="67"/>
    </row>
    <row r="118" spans="1:14" s="13" customFormat="1" ht="75" customHeight="1" thickBot="1" x14ac:dyDescent="0.85">
      <c r="A118" s="63"/>
      <c r="B118" s="55"/>
      <c r="C118" s="67"/>
      <c r="D118" s="67"/>
      <c r="E118" s="67"/>
      <c r="F118" s="67"/>
      <c r="G118" s="67"/>
      <c r="H118" s="67"/>
      <c r="I118" s="67"/>
      <c r="J118" s="67"/>
      <c r="K118" s="67"/>
      <c r="L118" s="67"/>
      <c r="M118" s="67"/>
      <c r="N118" s="67"/>
    </row>
    <row r="119" spans="1:14" s="13" customFormat="1" ht="17.25" customHeight="1" thickBot="1" x14ac:dyDescent="0.85">
      <c r="A119" s="63"/>
      <c r="B119" s="54">
        <v>7</v>
      </c>
      <c r="C119" s="62" t="s">
        <v>47</v>
      </c>
      <c r="D119" s="62"/>
      <c r="E119" s="62"/>
      <c r="F119" s="62"/>
      <c r="G119" s="62"/>
      <c r="H119" s="62"/>
      <c r="I119" s="62"/>
      <c r="J119" s="62"/>
      <c r="K119" s="62"/>
      <c r="L119" s="62"/>
      <c r="M119" s="62"/>
      <c r="N119" s="62"/>
    </row>
    <row r="120" spans="1:14" s="13" customFormat="1" ht="48" customHeight="1" x14ac:dyDescent="0.8">
      <c r="A120" s="63"/>
      <c r="B120" s="55"/>
      <c r="C120" s="62"/>
      <c r="D120" s="62"/>
      <c r="E120" s="62"/>
      <c r="F120" s="62"/>
      <c r="G120" s="62"/>
      <c r="H120" s="62"/>
      <c r="I120" s="62"/>
      <c r="J120" s="62"/>
      <c r="K120" s="62"/>
      <c r="L120" s="62"/>
      <c r="M120" s="62"/>
      <c r="N120" s="62"/>
    </row>
    <row r="121" spans="1:14" s="13" customFormat="1" ht="90" customHeight="1" thickBot="1" x14ac:dyDescent="0.85">
      <c r="A121" s="63"/>
      <c r="B121" s="55"/>
      <c r="C121" s="62" t="s">
        <v>63</v>
      </c>
      <c r="D121" s="62"/>
      <c r="E121" s="62"/>
      <c r="F121" s="62"/>
      <c r="G121" s="62"/>
      <c r="H121" s="62"/>
      <c r="I121" s="62"/>
      <c r="J121" s="62"/>
      <c r="K121" s="62"/>
      <c r="L121" s="62"/>
      <c r="M121" s="62"/>
      <c r="N121" s="62"/>
    </row>
    <row r="122" spans="1:14" s="13" customFormat="1" ht="17.25" customHeight="1" thickBot="1" x14ac:dyDescent="0.85">
      <c r="A122" s="63"/>
      <c r="B122" s="54">
        <v>8</v>
      </c>
      <c r="C122" s="62" t="s">
        <v>48</v>
      </c>
      <c r="D122" s="62"/>
      <c r="E122" s="62"/>
      <c r="F122" s="62"/>
      <c r="G122" s="62"/>
      <c r="H122" s="62"/>
      <c r="I122" s="62"/>
      <c r="J122" s="62"/>
      <c r="K122" s="62"/>
      <c r="L122" s="62"/>
      <c r="M122" s="62"/>
      <c r="N122" s="62"/>
    </row>
    <row r="123" spans="1:14" s="13" customFormat="1" ht="79.5" customHeight="1" x14ac:dyDescent="0.8">
      <c r="A123" s="63"/>
      <c r="B123" s="55"/>
      <c r="C123" s="62"/>
      <c r="D123" s="62"/>
      <c r="E123" s="62"/>
      <c r="F123" s="62"/>
      <c r="G123" s="62"/>
      <c r="H123" s="62"/>
      <c r="I123" s="62"/>
      <c r="J123" s="62"/>
      <c r="K123" s="62"/>
      <c r="L123" s="62"/>
      <c r="M123" s="62"/>
      <c r="N123" s="62"/>
    </row>
    <row r="124" spans="1:14" s="13" customFormat="1" ht="95.4" customHeight="1" thickBot="1" x14ac:dyDescent="0.85">
      <c r="A124" s="63"/>
      <c r="B124" s="55"/>
      <c r="C124" s="62" t="s">
        <v>64</v>
      </c>
      <c r="D124" s="62"/>
      <c r="E124" s="62"/>
      <c r="F124" s="62"/>
      <c r="G124" s="62"/>
      <c r="H124" s="62"/>
      <c r="I124" s="62"/>
      <c r="J124" s="62"/>
      <c r="K124" s="62"/>
      <c r="L124" s="62"/>
      <c r="M124" s="62"/>
      <c r="N124" s="62"/>
    </row>
    <row r="125" spans="1:14" s="13" customFormat="1" ht="17.399999999999999" thickBot="1" x14ac:dyDescent="0.85">
      <c r="A125" s="63"/>
      <c r="B125" s="54">
        <v>9</v>
      </c>
      <c r="C125" s="62" t="s">
        <v>51</v>
      </c>
      <c r="D125" s="62"/>
      <c r="E125" s="62"/>
      <c r="F125" s="62"/>
      <c r="G125" s="62"/>
      <c r="H125" s="62"/>
      <c r="I125" s="62"/>
      <c r="J125" s="62"/>
      <c r="K125" s="62"/>
      <c r="L125" s="62"/>
      <c r="M125" s="62"/>
      <c r="N125" s="62"/>
    </row>
    <row r="126" spans="1:14" s="13" customFormat="1" ht="59.1" customHeight="1" x14ac:dyDescent="0.8">
      <c r="A126" s="63"/>
      <c r="B126" s="56"/>
      <c r="C126" s="62"/>
      <c r="D126" s="62"/>
      <c r="E126" s="62"/>
      <c r="F126" s="62"/>
      <c r="G126" s="62"/>
      <c r="H126" s="62"/>
      <c r="I126" s="62"/>
      <c r="J126" s="62"/>
      <c r="K126" s="62"/>
      <c r="L126" s="62"/>
      <c r="M126" s="62"/>
      <c r="N126" s="62"/>
    </row>
    <row r="127" spans="1:14" ht="229.5" customHeight="1" x14ac:dyDescent="0.8">
      <c r="A127" s="63">
        <v>4</v>
      </c>
      <c r="B127" s="76" t="s">
        <v>94</v>
      </c>
      <c r="C127" s="76"/>
      <c r="D127" s="76"/>
      <c r="E127" s="76"/>
      <c r="F127" s="76"/>
      <c r="G127" s="76"/>
      <c r="H127" s="76"/>
      <c r="I127" s="76"/>
      <c r="J127" s="76"/>
      <c r="K127" s="76"/>
      <c r="L127" s="76"/>
      <c r="M127" s="76"/>
      <c r="N127" s="76"/>
    </row>
    <row r="128" spans="1:14" s="48" customFormat="1" x14ac:dyDescent="0.8">
      <c r="A128" s="63"/>
      <c r="B128" s="77" t="s">
        <v>93</v>
      </c>
      <c r="C128" s="77"/>
      <c r="D128" s="77"/>
      <c r="E128" s="77"/>
      <c r="F128" s="77"/>
      <c r="G128" s="77"/>
      <c r="H128" s="77"/>
      <c r="I128" s="77"/>
      <c r="J128" s="77"/>
      <c r="K128" s="77"/>
      <c r="L128" s="77"/>
      <c r="M128" s="77"/>
      <c r="N128" s="77"/>
    </row>
    <row r="129" spans="1:14" s="48" customFormat="1" ht="17.100000000000001" customHeight="1" x14ac:dyDescent="0.8">
      <c r="A129" s="63"/>
      <c r="B129" s="77" t="s">
        <v>89</v>
      </c>
      <c r="C129" s="77"/>
      <c r="D129" s="77"/>
      <c r="E129" s="77"/>
      <c r="F129" s="77"/>
      <c r="G129" s="77"/>
      <c r="H129" s="77"/>
      <c r="I129" s="77"/>
      <c r="J129" s="77"/>
      <c r="K129" s="77"/>
      <c r="L129" s="77"/>
      <c r="M129" s="77"/>
      <c r="N129" s="77"/>
    </row>
    <row r="130" spans="1:14" s="48" customFormat="1" ht="17.100000000000001" customHeight="1" x14ac:dyDescent="0.8">
      <c r="A130" s="63"/>
      <c r="B130" s="77" t="s">
        <v>90</v>
      </c>
      <c r="C130" s="77"/>
      <c r="D130" s="77"/>
      <c r="E130" s="77"/>
      <c r="F130" s="77"/>
      <c r="G130" s="77"/>
      <c r="H130" s="77"/>
      <c r="I130" s="77"/>
      <c r="J130" s="77"/>
      <c r="K130" s="77"/>
      <c r="L130" s="77"/>
      <c r="M130" s="77"/>
      <c r="N130" s="77"/>
    </row>
    <row r="131" spans="1:14" s="48" customFormat="1" ht="17.100000000000001" customHeight="1" x14ac:dyDescent="0.8">
      <c r="A131" s="63"/>
      <c r="B131" s="77" t="s">
        <v>91</v>
      </c>
      <c r="C131" s="77"/>
      <c r="D131" s="77"/>
      <c r="E131" s="77"/>
      <c r="F131" s="77"/>
      <c r="G131" s="77"/>
      <c r="H131" s="77"/>
      <c r="I131" s="77"/>
      <c r="J131" s="77"/>
      <c r="K131" s="77"/>
      <c r="L131" s="77"/>
      <c r="M131" s="77"/>
      <c r="N131" s="77"/>
    </row>
    <row r="132" spans="1:14" s="48" customFormat="1" ht="17.100000000000001" customHeight="1" x14ac:dyDescent="0.8">
      <c r="A132" s="63"/>
      <c r="B132" s="77" t="s">
        <v>92</v>
      </c>
      <c r="C132" s="77"/>
      <c r="D132" s="77"/>
      <c r="E132" s="77"/>
      <c r="F132" s="77"/>
      <c r="G132" s="77"/>
      <c r="H132" s="77"/>
      <c r="I132" s="77"/>
      <c r="J132" s="77"/>
      <c r="K132" s="77"/>
      <c r="L132" s="77"/>
      <c r="M132" s="77"/>
      <c r="N132" s="77"/>
    </row>
    <row r="133" spans="1:14" x14ac:dyDescent="0.8">
      <c r="A133" s="60" t="s">
        <v>83</v>
      </c>
      <c r="B133" s="61"/>
      <c r="C133" s="61"/>
      <c r="D133" s="61"/>
      <c r="E133" s="61"/>
      <c r="F133" s="61"/>
      <c r="G133" s="61"/>
      <c r="H133" s="61"/>
      <c r="I133" s="61"/>
      <c r="J133" s="61"/>
      <c r="K133" s="61"/>
      <c r="L133" s="61"/>
      <c r="M133" s="61"/>
      <c r="N133" s="61"/>
    </row>
  </sheetData>
  <mergeCells count="71">
    <mergeCell ref="B127:N127"/>
    <mergeCell ref="A127:A132"/>
    <mergeCell ref="B129:N129"/>
    <mergeCell ref="B130:N130"/>
    <mergeCell ref="B131:N131"/>
    <mergeCell ref="B132:N132"/>
    <mergeCell ref="B128:N128"/>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C95:N95"/>
    <mergeCell ref="C96:N96"/>
    <mergeCell ref="C97:N97"/>
    <mergeCell ref="C100:N100"/>
    <mergeCell ref="C105:N106"/>
    <mergeCell ref="C99:N99"/>
    <mergeCell ref="C107:N108"/>
    <mergeCell ref="C101:N101"/>
    <mergeCell ref="C102:N102"/>
    <mergeCell ref="C103:N103"/>
    <mergeCell ref="C104:N104"/>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A46:A75"/>
    <mergeCell ref="B12:N12"/>
    <mergeCell ref="B16:N16"/>
    <mergeCell ref="B13:N13"/>
    <mergeCell ref="B14:N14"/>
    <mergeCell ref="B15:N15"/>
    <mergeCell ref="A133:N133"/>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 ref="C124:N124"/>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 ref="B128:N128" r:id="rId4" display="How to Add Shapes in Microsoft Word 2016" xr:uid="{74662810-8086-47A5-8C76-B40F80967DB1}"/>
    <hyperlink ref="B129:N129" r:id="rId5" display="How to Draw Shapes in Microsoft Word 2016 Drawing Tools Tutorial" xr:uid="{53B5A540-A11E-4A47-87C5-379AD6CF13C8}"/>
    <hyperlink ref="B130:N130" r:id="rId6" display="How to Add Connectors to PowerPoint Shapes" xr:uid="{8CD50A60-805B-4C27-AABE-F95DE0EC0948}"/>
    <hyperlink ref="B131:N131" r:id="rId7" display="Excel Shortcut - Snap to Grid - Podcast 2140" xr:uid="{360B2DFF-006E-4859-8219-B030D629B9E8}"/>
    <hyperlink ref="B132:N132" r:id="rId8" display="Excel 2016 Training Part 6: How to Customize the Quick Access Toolbar With Excel 2016" xr:uid="{249EDF4B-8438-4928-958B-765A694BEE6B}"/>
  </hyperlinks>
  <pageMargins left="0.7" right="0.7" top="0.75" bottom="0.75" header="0.3" footer="0.3"/>
  <pageSetup orientation="portrait" horizontalDpi="1200" verticalDpi="1200"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2"/>
  <sheetViews>
    <sheetView showGridLines="0" defaultGridColor="0" topLeftCell="A16" colorId="9" zoomScale="35" zoomScaleNormal="35" zoomScalePageLayoutView="35" workbookViewId="0">
      <selection activeCell="EI19" sqref="EI19"/>
    </sheetView>
  </sheetViews>
  <sheetFormatPr defaultColWidth="3.0859375" defaultRowHeight="21.6" customHeight="1" x14ac:dyDescent="0.8"/>
  <cols>
    <col min="1" max="16384" width="3.0859375" style="1"/>
  </cols>
  <sheetData>
    <row r="2" spans="5:121" ht="21.6" customHeight="1" x14ac:dyDescent="0.8">
      <c r="DL2" s="92" t="s">
        <v>5</v>
      </c>
      <c r="DM2" s="92"/>
      <c r="DN2" s="93" t="s">
        <v>6</v>
      </c>
      <c r="DO2" s="94" t="s">
        <v>7</v>
      </c>
      <c r="DP2" s="94"/>
      <c r="DQ2" s="94"/>
    </row>
    <row r="3" spans="5:121" ht="21.6" customHeight="1" x14ac:dyDescent="0.8">
      <c r="DL3" s="92"/>
      <c r="DM3" s="92"/>
      <c r="DN3" s="93"/>
      <c r="DO3" s="94"/>
      <c r="DP3" s="94"/>
      <c r="DQ3" s="94"/>
    </row>
    <row r="4" spans="5:121" ht="21.6" customHeight="1" x14ac:dyDescent="0.8">
      <c r="DL4" s="92"/>
      <c r="DM4" s="92"/>
      <c r="DN4" s="93"/>
      <c r="DO4" s="94"/>
      <c r="DP4" s="94"/>
      <c r="DQ4" s="94"/>
    </row>
    <row r="5" spans="5:121" ht="21.6" customHeight="1" x14ac:dyDescent="0.8">
      <c r="E5" s="88" t="s">
        <v>0</v>
      </c>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43"/>
      <c r="AL5" s="43"/>
      <c r="AQ5" s="88" t="s">
        <v>1</v>
      </c>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CC5" s="88" t="s">
        <v>18</v>
      </c>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L5" s="92"/>
      <c r="DM5" s="92"/>
      <c r="DN5" s="93"/>
      <c r="DO5" s="94"/>
      <c r="DP5" s="94"/>
      <c r="DQ5" s="94"/>
    </row>
    <row r="6" spans="5:121" ht="21.6" customHeight="1" x14ac:dyDescent="0.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43"/>
      <c r="AL6" s="43"/>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L6" s="92"/>
      <c r="DM6" s="92"/>
      <c r="DN6" s="93"/>
      <c r="DO6" s="94"/>
      <c r="DP6" s="94"/>
      <c r="DQ6" s="94"/>
    </row>
    <row r="7" spans="5:121" ht="21.6" customHeight="1" x14ac:dyDescent="0.8">
      <c r="CC7" s="101" t="s">
        <v>20</v>
      </c>
      <c r="CD7" s="101"/>
      <c r="CE7" s="101"/>
      <c r="CF7" s="101"/>
      <c r="CG7" s="101"/>
      <c r="CH7" s="101"/>
      <c r="CI7" s="101"/>
      <c r="CK7" s="102" t="s">
        <v>21</v>
      </c>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L7" s="92"/>
      <c r="DM7" s="92"/>
      <c r="DN7" s="93"/>
      <c r="DO7" s="94"/>
      <c r="DP7" s="94"/>
      <c r="DQ7" s="94"/>
    </row>
    <row r="8" spans="5:121" ht="21.6" customHeight="1" x14ac:dyDescent="0.8">
      <c r="CC8" s="101"/>
      <c r="CD8" s="101"/>
      <c r="CE8" s="101"/>
      <c r="CF8" s="101"/>
      <c r="CG8" s="101"/>
      <c r="CH8" s="101"/>
      <c r="CI8" s="101"/>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L8" s="92"/>
      <c r="DM8" s="92"/>
      <c r="DN8" s="93"/>
      <c r="DO8" s="94"/>
      <c r="DP8" s="94"/>
      <c r="DQ8" s="94"/>
    </row>
    <row r="9" spans="5:121" ht="21.6" customHeight="1" x14ac:dyDescent="0.8">
      <c r="CC9" s="81" t="s">
        <v>2</v>
      </c>
      <c r="CD9" s="81"/>
      <c r="CE9" s="81"/>
      <c r="CF9" s="81"/>
      <c r="CG9" s="81"/>
      <c r="CH9" s="81"/>
      <c r="CI9" s="81"/>
      <c r="CJ9" s="44"/>
      <c r="CK9" s="85" t="s">
        <v>22</v>
      </c>
      <c r="CL9" s="85"/>
      <c r="CM9" s="85"/>
      <c r="CN9" s="85"/>
      <c r="CO9" s="85"/>
      <c r="CP9" s="85"/>
      <c r="CQ9" s="85"/>
      <c r="CR9" s="85"/>
      <c r="CS9" s="85"/>
      <c r="CT9" s="85"/>
      <c r="CU9" s="85"/>
      <c r="CV9" s="85"/>
      <c r="CW9" s="85"/>
      <c r="CX9" s="85"/>
      <c r="CY9" s="85"/>
      <c r="CZ9" s="85"/>
      <c r="DA9" s="85"/>
      <c r="DB9" s="85"/>
      <c r="DC9" s="85"/>
      <c r="DD9" s="85"/>
      <c r="DE9" s="85"/>
      <c r="DF9" s="85"/>
      <c r="DG9" s="85"/>
      <c r="DH9" s="85"/>
      <c r="DL9" s="92"/>
      <c r="DM9" s="92"/>
      <c r="DN9" s="93"/>
      <c r="DO9" s="94"/>
      <c r="DP9" s="94"/>
      <c r="DQ9" s="94"/>
    </row>
    <row r="10" spans="5:121" ht="21.6" customHeight="1" x14ac:dyDescent="0.8">
      <c r="AC10" s="79" t="str">
        <f>HYPERLINK(TEXT($AV$66,"")&amp;"\"&amp;TEXT($AV$67,"")&amp;"#8","Input Point Logic Block")</f>
        <v>Input Point Logic Block</v>
      </c>
      <c r="AD10" s="79"/>
      <c r="AE10" s="79"/>
      <c r="AF10" s="79"/>
      <c r="AG10" s="79"/>
      <c r="AH10" s="79"/>
      <c r="CC10" s="81"/>
      <c r="CD10" s="81"/>
      <c r="CE10" s="81"/>
      <c r="CF10" s="81"/>
      <c r="CG10" s="81"/>
      <c r="CH10" s="81"/>
      <c r="CI10" s="81"/>
      <c r="CJ10" s="44"/>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L10" s="92"/>
      <c r="DM10" s="92"/>
      <c r="DN10" s="93"/>
      <c r="DO10" s="94"/>
      <c r="DP10" s="94"/>
      <c r="DQ10" s="94"/>
    </row>
    <row r="11" spans="5:121" ht="21.6" customHeight="1" x14ac:dyDescent="0.8">
      <c r="AC11" s="79"/>
      <c r="AD11" s="79"/>
      <c r="AE11" s="79"/>
      <c r="AF11" s="79"/>
      <c r="AG11" s="79"/>
      <c r="AH11" s="79"/>
      <c r="CC11" s="84" t="s">
        <v>19</v>
      </c>
      <c r="CD11" s="84"/>
      <c r="CE11" s="84"/>
      <c r="CF11" s="84"/>
      <c r="CG11" s="84"/>
      <c r="CH11" s="84"/>
      <c r="CI11" s="84"/>
      <c r="CJ11" s="44"/>
      <c r="CK11" s="85" t="s">
        <v>23</v>
      </c>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L11" s="92"/>
      <c r="DM11" s="92"/>
      <c r="DN11" s="93"/>
      <c r="DO11" s="94"/>
      <c r="DP11" s="94"/>
      <c r="DQ11" s="94"/>
    </row>
    <row r="12" spans="5:121" ht="21.6" customHeight="1" x14ac:dyDescent="0.8">
      <c r="AC12" s="79"/>
      <c r="AD12" s="79"/>
      <c r="AE12" s="79"/>
      <c r="AF12" s="79"/>
      <c r="AG12" s="79"/>
      <c r="AH12" s="79"/>
      <c r="CC12" s="84" t="s">
        <v>19</v>
      </c>
      <c r="CD12" s="84"/>
      <c r="CE12" s="84"/>
      <c r="CF12" s="84"/>
      <c r="CG12" s="84"/>
      <c r="CH12" s="84"/>
      <c r="CI12" s="84"/>
      <c r="CJ12" s="44"/>
      <c r="CK12" s="85" t="s">
        <v>23</v>
      </c>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L12" s="92"/>
      <c r="DM12" s="92"/>
      <c r="DN12" s="93"/>
      <c r="DO12" s="94"/>
      <c r="DP12" s="94"/>
      <c r="DQ12" s="94"/>
    </row>
    <row r="13" spans="5:121" ht="21.6" customHeight="1" x14ac:dyDescent="0.8">
      <c r="AC13" s="79"/>
      <c r="AD13" s="79"/>
      <c r="AE13" s="79"/>
      <c r="AF13" s="79"/>
      <c r="AG13" s="79"/>
      <c r="AH13" s="79"/>
      <c r="BO13" s="79" t="str">
        <f>HYPERLINK(TEXT($AV$66,"")&amp;"\"&amp;TEXT($AV$67,"")&amp;"#14","Connectors (Virtual Wires)")</f>
        <v>Connectors (Virtual Wires)</v>
      </c>
      <c r="BP13" s="79"/>
      <c r="BQ13" s="79"/>
      <c r="BR13" s="79"/>
      <c r="BS13" s="79"/>
      <c r="BT13" s="79"/>
      <c r="CC13" s="84" t="s">
        <v>25</v>
      </c>
      <c r="CD13" s="84"/>
      <c r="CE13" s="84"/>
      <c r="CF13" s="84"/>
      <c r="CG13" s="84"/>
      <c r="CH13" s="84"/>
      <c r="CI13" s="84"/>
      <c r="CJ13" s="44"/>
      <c r="CK13" s="85" t="s">
        <v>23</v>
      </c>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L13" s="92"/>
      <c r="DM13" s="92"/>
      <c r="DN13" s="93"/>
      <c r="DO13" s="94"/>
      <c r="DP13" s="94"/>
      <c r="DQ13" s="94"/>
    </row>
    <row r="14" spans="5:121" ht="21.6" customHeight="1" x14ac:dyDescent="0.8">
      <c r="BO14" s="79"/>
      <c r="BP14" s="79"/>
      <c r="BQ14" s="79"/>
      <c r="BR14" s="79"/>
      <c r="BS14" s="79"/>
      <c r="BT14" s="79"/>
      <c r="CC14" s="84"/>
      <c r="CD14" s="84"/>
      <c r="CE14" s="84"/>
      <c r="CF14" s="84"/>
      <c r="CG14" s="84"/>
      <c r="CH14" s="84"/>
      <c r="CI14" s="84"/>
      <c r="CJ14" s="44"/>
      <c r="CK14" s="85" t="s">
        <v>23</v>
      </c>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L14" s="92"/>
      <c r="DM14" s="92"/>
      <c r="DN14" s="93"/>
      <c r="DO14" s="94"/>
      <c r="DP14" s="94"/>
      <c r="DQ14" s="94"/>
    </row>
    <row r="15" spans="5:121" ht="21.6" customHeight="1" x14ac:dyDescent="0.8">
      <c r="AC15" s="41"/>
      <c r="BO15" s="79"/>
      <c r="BP15" s="79"/>
      <c r="BQ15" s="79"/>
      <c r="BR15" s="79"/>
      <c r="BS15" s="79"/>
      <c r="BT15" s="79"/>
      <c r="CC15" s="84" t="s">
        <v>19</v>
      </c>
      <c r="CD15" s="84"/>
      <c r="CE15" s="84"/>
      <c r="CF15" s="84"/>
      <c r="CG15" s="84"/>
      <c r="CH15" s="84"/>
      <c r="CI15" s="84"/>
      <c r="CJ15" s="44"/>
      <c r="CK15" s="85" t="s">
        <v>65</v>
      </c>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L15" s="92"/>
      <c r="DM15" s="92"/>
      <c r="DN15" s="93"/>
      <c r="DO15" s="94"/>
      <c r="DP15" s="94"/>
      <c r="DQ15" s="94"/>
    </row>
    <row r="16" spans="5:121" ht="21.6" customHeight="1" x14ac:dyDescent="0.8">
      <c r="BO16" s="79"/>
      <c r="BP16" s="79"/>
      <c r="BQ16" s="79"/>
      <c r="BR16" s="79"/>
      <c r="BS16" s="79"/>
      <c r="BT16" s="79"/>
      <c r="CC16" s="84"/>
      <c r="CD16" s="84"/>
      <c r="CE16" s="84"/>
      <c r="CF16" s="84"/>
      <c r="CG16" s="84"/>
      <c r="CH16" s="84"/>
      <c r="CI16" s="84"/>
      <c r="CJ16" s="44"/>
      <c r="CK16" s="85" t="s">
        <v>23</v>
      </c>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L16" s="92"/>
      <c r="DM16" s="92"/>
      <c r="DN16" s="93"/>
      <c r="DO16" s="94"/>
      <c r="DP16" s="94"/>
      <c r="DQ16" s="94"/>
    </row>
    <row r="17" spans="29:121" ht="21.6" customHeight="1" x14ac:dyDescent="0.8">
      <c r="CC17" s="84" t="s">
        <v>19</v>
      </c>
      <c r="CD17" s="84"/>
      <c r="CE17" s="84"/>
      <c r="CF17" s="84"/>
      <c r="CG17" s="84"/>
      <c r="CH17" s="84"/>
      <c r="CI17" s="84"/>
      <c r="CJ17" s="44"/>
      <c r="CK17" s="85" t="s">
        <v>66</v>
      </c>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L17" s="92"/>
      <c r="DM17" s="92"/>
      <c r="DN17" s="93"/>
      <c r="DO17" s="94"/>
      <c r="DP17" s="94"/>
      <c r="DQ17" s="94"/>
    </row>
    <row r="18" spans="29:121" ht="21.6" customHeight="1" x14ac:dyDescent="0.8">
      <c r="CC18" s="84"/>
      <c r="CD18" s="84"/>
      <c r="CE18" s="84"/>
      <c r="CF18" s="84"/>
      <c r="CG18" s="84"/>
      <c r="CH18" s="84"/>
      <c r="CI18" s="84"/>
      <c r="CJ18" s="44"/>
      <c r="CK18" s="85" t="s">
        <v>23</v>
      </c>
      <c r="CL18" s="85"/>
      <c r="CM18" s="85"/>
      <c r="CN18" s="85"/>
      <c r="CO18" s="85"/>
      <c r="CP18" s="85"/>
      <c r="CQ18" s="85"/>
      <c r="CR18" s="85"/>
      <c r="CS18" s="85"/>
      <c r="CT18" s="85"/>
      <c r="CU18" s="85"/>
      <c r="CV18" s="85"/>
      <c r="CW18" s="85"/>
      <c r="CX18" s="85"/>
      <c r="CY18" s="85"/>
      <c r="CZ18" s="85"/>
      <c r="DA18" s="85"/>
      <c r="DB18" s="85"/>
      <c r="DC18" s="85"/>
      <c r="DD18" s="85"/>
      <c r="DE18" s="85"/>
      <c r="DF18" s="85"/>
      <c r="DG18" s="85"/>
      <c r="DH18" s="85"/>
      <c r="DL18" s="92"/>
      <c r="DM18" s="92"/>
      <c r="DN18" s="93"/>
      <c r="DO18" s="94"/>
      <c r="DP18" s="94"/>
      <c r="DQ18" s="94"/>
    </row>
    <row r="19" spans="29:121" ht="21.6" customHeight="1" x14ac:dyDescent="0.8">
      <c r="CC19" s="82" t="s">
        <v>19</v>
      </c>
      <c r="CD19" s="82"/>
      <c r="CE19" s="82"/>
      <c r="CF19" s="82"/>
      <c r="CG19" s="82"/>
      <c r="CH19" s="82"/>
      <c r="CI19" s="82"/>
      <c r="CJ19" s="44"/>
      <c r="CK19" s="86" t="s">
        <v>67</v>
      </c>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L19" s="92"/>
      <c r="DM19" s="92"/>
      <c r="DN19" s="93"/>
      <c r="DO19" s="94"/>
      <c r="DP19" s="94"/>
      <c r="DQ19" s="94"/>
    </row>
    <row r="20" spans="29:121" ht="21.6" customHeight="1" x14ac:dyDescent="0.8">
      <c r="CC20" s="82"/>
      <c r="CD20" s="82"/>
      <c r="CE20" s="82"/>
      <c r="CF20" s="82"/>
      <c r="CG20" s="82"/>
      <c r="CH20" s="82"/>
      <c r="CI20" s="82"/>
      <c r="CJ20" s="44"/>
      <c r="CK20" s="86" t="s">
        <v>23</v>
      </c>
      <c r="CL20" s="86"/>
      <c r="CM20" s="86"/>
      <c r="CN20" s="86"/>
      <c r="CO20" s="86"/>
      <c r="CP20" s="86"/>
      <c r="CQ20" s="86"/>
      <c r="CR20" s="86"/>
      <c r="CS20" s="86"/>
      <c r="CT20" s="86"/>
      <c r="CU20" s="86"/>
      <c r="CV20" s="86"/>
      <c r="CW20" s="86"/>
      <c r="CX20" s="86"/>
      <c r="CY20" s="86"/>
      <c r="CZ20" s="86"/>
      <c r="DA20" s="86"/>
      <c r="DB20" s="86"/>
      <c r="DC20" s="86"/>
      <c r="DD20" s="86"/>
      <c r="DE20" s="86"/>
      <c r="DF20" s="86"/>
      <c r="DG20" s="86"/>
      <c r="DH20" s="86"/>
      <c r="DL20" s="92"/>
      <c r="DM20" s="92"/>
      <c r="DN20" s="93"/>
      <c r="DO20" s="94"/>
      <c r="DP20" s="94"/>
      <c r="DQ20" s="94"/>
    </row>
    <row r="21" spans="29:121" ht="21.6" customHeight="1" x14ac:dyDescent="0.8">
      <c r="BO21" s="79" t="str">
        <f>HYPERLINK(TEXT($AV$66,"")&amp;"\"&amp;TEXT($AV$67,"")&amp;"#17","Reference Flags - Origin")</f>
        <v>Reference Flags - Origin</v>
      </c>
      <c r="BP21" s="79"/>
      <c r="BQ21" s="79"/>
      <c r="BR21" s="79"/>
      <c r="BS21" s="79"/>
      <c r="BT21" s="79"/>
      <c r="CC21" s="82"/>
      <c r="CD21" s="82"/>
      <c r="CE21" s="82"/>
      <c r="CF21" s="82"/>
      <c r="CG21" s="82"/>
      <c r="CH21" s="82"/>
      <c r="CI21" s="82"/>
      <c r="CJ21" s="44"/>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L21" s="92"/>
      <c r="DM21" s="92"/>
      <c r="DN21" s="93"/>
      <c r="DO21" s="94"/>
      <c r="DP21" s="94"/>
      <c r="DQ21" s="94"/>
    </row>
    <row r="22" spans="29:121" ht="21.6" customHeight="1" x14ac:dyDescent="0.8">
      <c r="AC22" s="79" t="str">
        <f>HYPERLINK(TEXT($AV$66,"")&amp;"\"&amp;TEXT($AV$67,"")&amp;"#9","Output Point Logic Block")</f>
        <v>Output Point Logic Block</v>
      </c>
      <c r="AD22" s="79"/>
      <c r="AE22" s="79"/>
      <c r="AF22" s="79"/>
      <c r="AG22" s="79"/>
      <c r="AH22" s="79"/>
      <c r="BO22" s="79"/>
      <c r="BP22" s="79"/>
      <c r="BQ22" s="79"/>
      <c r="BR22" s="79"/>
      <c r="BS22" s="79"/>
      <c r="BT22" s="79"/>
      <c r="CC22" s="82"/>
      <c r="CD22" s="82"/>
      <c r="CE22" s="82"/>
      <c r="CF22" s="82"/>
      <c r="CG22" s="82"/>
      <c r="CH22" s="82"/>
      <c r="CI22" s="82"/>
      <c r="CJ22" s="44"/>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L22" s="92"/>
      <c r="DM22" s="92"/>
      <c r="DN22" s="93"/>
      <c r="DO22" s="94"/>
      <c r="DP22" s="94"/>
      <c r="DQ22" s="94"/>
    </row>
    <row r="23" spans="29:121" ht="21.6" customHeight="1" x14ac:dyDescent="0.8">
      <c r="AC23" s="79"/>
      <c r="AD23" s="79"/>
      <c r="AE23" s="79"/>
      <c r="AF23" s="79"/>
      <c r="AG23" s="79"/>
      <c r="AH23" s="79"/>
      <c r="BO23" s="79"/>
      <c r="BP23" s="79"/>
      <c r="BQ23" s="79"/>
      <c r="BR23" s="79"/>
      <c r="BS23" s="79"/>
      <c r="BT23" s="79"/>
      <c r="CC23" s="82" t="s">
        <v>19</v>
      </c>
      <c r="CD23" s="82"/>
      <c r="CE23" s="82"/>
      <c r="CF23" s="82"/>
      <c r="CG23" s="82"/>
      <c r="CH23" s="82"/>
      <c r="CI23" s="82"/>
      <c r="CJ23" s="44"/>
      <c r="CK23" s="86" t="s">
        <v>68</v>
      </c>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L23" s="92"/>
      <c r="DM23" s="92"/>
      <c r="DN23" s="93"/>
      <c r="DO23" s="94"/>
      <c r="DP23" s="94"/>
      <c r="DQ23" s="94"/>
    </row>
    <row r="24" spans="29:121" ht="21.6" customHeight="1" x14ac:dyDescent="0.8">
      <c r="AC24" s="79"/>
      <c r="AD24" s="79"/>
      <c r="AE24" s="79"/>
      <c r="AF24" s="79"/>
      <c r="AG24" s="79"/>
      <c r="AH24" s="79"/>
      <c r="BO24" s="79"/>
      <c r="BP24" s="79"/>
      <c r="BQ24" s="79"/>
      <c r="BR24" s="79"/>
      <c r="BS24" s="79"/>
      <c r="BT24" s="79"/>
      <c r="CC24" s="82"/>
      <c r="CD24" s="82"/>
      <c r="CE24" s="82"/>
      <c r="CF24" s="82"/>
      <c r="CG24" s="82"/>
      <c r="CH24" s="82"/>
      <c r="CI24" s="82"/>
      <c r="CJ24" s="44"/>
      <c r="CK24" s="86" t="s">
        <v>23</v>
      </c>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L24" s="92"/>
      <c r="DM24" s="92"/>
      <c r="DN24" s="93"/>
      <c r="DO24" s="94"/>
      <c r="DP24" s="94"/>
      <c r="DQ24" s="94"/>
    </row>
    <row r="25" spans="29:121" ht="21.6" customHeight="1" x14ac:dyDescent="0.8">
      <c r="AC25" s="79"/>
      <c r="AD25" s="79"/>
      <c r="AE25" s="79"/>
      <c r="AF25" s="79"/>
      <c r="AG25" s="79"/>
      <c r="AH25" s="79"/>
      <c r="CC25" s="82"/>
      <c r="CD25" s="82"/>
      <c r="CE25" s="82"/>
      <c r="CF25" s="82"/>
      <c r="CG25" s="82"/>
      <c r="CH25" s="82"/>
      <c r="CI25" s="82"/>
      <c r="CJ25" s="44"/>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L25" s="92"/>
      <c r="DM25" s="92"/>
      <c r="DN25" s="93"/>
      <c r="DO25" s="94"/>
      <c r="DP25" s="94"/>
      <c r="DQ25" s="94"/>
    </row>
    <row r="26" spans="29:121" ht="21.6" customHeight="1" x14ac:dyDescent="0.8">
      <c r="CC26" s="82"/>
      <c r="CD26" s="82"/>
      <c r="CE26" s="82"/>
      <c r="CF26" s="82"/>
      <c r="CG26" s="82"/>
      <c r="CH26" s="82"/>
      <c r="CI26" s="82"/>
      <c r="CJ26" s="44"/>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L26" s="92"/>
      <c r="DM26" s="92"/>
      <c r="DN26" s="93"/>
      <c r="DO26" s="94"/>
      <c r="DP26" s="94"/>
      <c r="DQ26" s="94"/>
    </row>
    <row r="27" spans="29:121" ht="21.6" customHeight="1" x14ac:dyDescent="0.8">
      <c r="BO27" s="79" t="str">
        <f>HYPERLINK(TEXT($AV$66,"")&amp;"\"&amp;TEXT($AV$67,"")&amp;"#17","Reference Flags - From Indicated Sheet")</f>
        <v>Reference Flags - From Indicated Sheet</v>
      </c>
      <c r="BP27" s="79"/>
      <c r="BQ27" s="79"/>
      <c r="BR27" s="79"/>
      <c r="BS27" s="79"/>
      <c r="BT27" s="79"/>
      <c r="BU27" s="79"/>
      <c r="BV27" s="79"/>
      <c r="CC27" s="82" t="s">
        <v>25</v>
      </c>
      <c r="CD27" s="82"/>
      <c r="CE27" s="82"/>
      <c r="CF27" s="82"/>
      <c r="CG27" s="82"/>
      <c r="CH27" s="82"/>
      <c r="CI27" s="82"/>
      <c r="CJ27" s="44"/>
      <c r="CK27" s="86" t="s">
        <v>69</v>
      </c>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L27" s="92"/>
      <c r="DM27" s="92"/>
      <c r="DN27" s="93"/>
      <c r="DO27" s="94"/>
      <c r="DP27" s="94"/>
      <c r="DQ27" s="94"/>
    </row>
    <row r="28" spans="29:121" ht="21.6" customHeight="1" x14ac:dyDescent="0.8">
      <c r="BO28" s="79"/>
      <c r="BP28" s="79"/>
      <c r="BQ28" s="79"/>
      <c r="BR28" s="79"/>
      <c r="BS28" s="79"/>
      <c r="BT28" s="79"/>
      <c r="BU28" s="79"/>
      <c r="BV28" s="79"/>
      <c r="CC28" s="82"/>
      <c r="CD28" s="82"/>
      <c r="CE28" s="82"/>
      <c r="CF28" s="82"/>
      <c r="CG28" s="82"/>
      <c r="CH28" s="82"/>
      <c r="CI28" s="82"/>
      <c r="CJ28" s="44"/>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row>
    <row r="29" spans="29:121" ht="21.6" customHeight="1" x14ac:dyDescent="0.8">
      <c r="BO29" s="79"/>
      <c r="BP29" s="79"/>
      <c r="BQ29" s="79"/>
      <c r="BR29" s="79"/>
      <c r="BS29" s="79"/>
      <c r="BT29" s="79"/>
      <c r="BU29" s="79"/>
      <c r="BV29" s="79"/>
      <c r="CC29" s="82"/>
      <c r="CD29" s="82"/>
      <c r="CE29" s="82"/>
      <c r="CF29" s="82"/>
      <c r="CG29" s="82"/>
      <c r="CH29" s="82"/>
      <c r="CI29" s="82"/>
      <c r="CJ29" s="44"/>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L29" s="96" t="s">
        <v>14</v>
      </c>
      <c r="DM29" s="96"/>
      <c r="DN29" s="96"/>
      <c r="DO29" s="96"/>
      <c r="DP29" s="96"/>
      <c r="DQ29" s="96"/>
    </row>
    <row r="30" spans="29:121" ht="21.6" customHeight="1" x14ac:dyDescent="0.8">
      <c r="BO30" s="79"/>
      <c r="BP30" s="79"/>
      <c r="BQ30" s="79"/>
      <c r="BR30" s="79"/>
      <c r="BS30" s="79"/>
      <c r="BT30" s="79"/>
      <c r="BU30" s="79"/>
      <c r="BV30" s="79"/>
      <c r="CC30" s="82"/>
      <c r="CD30" s="82"/>
      <c r="CE30" s="82"/>
      <c r="CF30" s="82"/>
      <c r="CG30" s="82"/>
      <c r="CH30" s="82"/>
      <c r="CI30" s="82"/>
      <c r="CJ30" s="44"/>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L30" s="96"/>
      <c r="DM30" s="96"/>
      <c r="DN30" s="96"/>
      <c r="DO30" s="96"/>
      <c r="DP30" s="96"/>
      <c r="DQ30" s="96"/>
    </row>
    <row r="31" spans="29:121" ht="21.6" customHeight="1" x14ac:dyDescent="0.8">
      <c r="CC31" s="82" t="s">
        <v>49</v>
      </c>
      <c r="CD31" s="82"/>
      <c r="CE31" s="82"/>
      <c r="CF31" s="82"/>
      <c r="CG31" s="82"/>
      <c r="CH31" s="82"/>
      <c r="CI31" s="82"/>
      <c r="CJ31" s="44"/>
      <c r="CK31" s="86" t="s">
        <v>70</v>
      </c>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L31" s="96"/>
      <c r="DM31" s="96"/>
      <c r="DN31" s="96"/>
      <c r="DO31" s="96"/>
      <c r="DP31" s="96"/>
      <c r="DQ31" s="96"/>
    </row>
    <row r="32" spans="29:121" ht="21.6" customHeight="1" x14ac:dyDescent="0.8">
      <c r="CC32" s="82"/>
      <c r="CD32" s="82"/>
      <c r="CE32" s="82"/>
      <c r="CF32" s="82"/>
      <c r="CG32" s="82"/>
      <c r="CH32" s="82"/>
      <c r="CI32" s="82"/>
      <c r="CJ32" s="44"/>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L32" s="96"/>
      <c r="DM32" s="96"/>
      <c r="DN32" s="96"/>
      <c r="DO32" s="96"/>
      <c r="DP32" s="96"/>
      <c r="DQ32" s="96"/>
    </row>
    <row r="33" spans="29:121" ht="21.6" customHeight="1" x14ac:dyDescent="0.8">
      <c r="CC33" s="82"/>
      <c r="CD33" s="82"/>
      <c r="CE33" s="82"/>
      <c r="CF33" s="82"/>
      <c r="CG33" s="82"/>
      <c r="CH33" s="82"/>
      <c r="CI33" s="82"/>
      <c r="CJ33" s="44"/>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L33" s="97" t="s">
        <v>15</v>
      </c>
      <c r="DM33" s="97"/>
      <c r="DN33" s="97"/>
      <c r="DO33" s="97"/>
      <c r="DP33" s="97"/>
      <c r="DQ33" s="97"/>
    </row>
    <row r="34" spans="29:121" ht="21.6" customHeight="1" x14ac:dyDescent="0.8">
      <c r="BO34" s="79" t="str">
        <f>HYPERLINK(TEXT($AV$66,"")&amp;"\"&amp;TEXT($AV$67,"")&amp;"#19","Power Return Flag")</f>
        <v>Power Return Flag</v>
      </c>
      <c r="BP34" s="79"/>
      <c r="BQ34" s="79"/>
      <c r="BR34" s="79"/>
      <c r="BS34" s="79"/>
      <c r="BT34" s="79"/>
      <c r="CC34" s="82"/>
      <c r="CD34" s="82"/>
      <c r="CE34" s="82"/>
      <c r="CF34" s="82"/>
      <c r="CG34" s="82"/>
      <c r="CH34" s="82"/>
      <c r="CI34" s="82"/>
      <c r="CJ34" s="44"/>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L34" s="97"/>
      <c r="DM34" s="97"/>
      <c r="DN34" s="97"/>
      <c r="DO34" s="97"/>
      <c r="DP34" s="97"/>
      <c r="DQ34" s="97"/>
    </row>
    <row r="35" spans="29:121" ht="21.6" customHeight="1" x14ac:dyDescent="0.8">
      <c r="BO35" s="79"/>
      <c r="BP35" s="79"/>
      <c r="BQ35" s="79"/>
      <c r="BR35" s="79"/>
      <c r="BS35" s="79"/>
      <c r="BT35" s="79"/>
      <c r="CC35" s="83" t="s">
        <v>71</v>
      </c>
      <c r="CD35" s="83"/>
      <c r="CE35" s="83"/>
      <c r="CF35" s="83"/>
      <c r="CG35" s="83"/>
      <c r="CH35" s="83"/>
      <c r="CI35" s="83"/>
      <c r="CJ35" s="44"/>
      <c r="CK35" s="86" t="s">
        <v>72</v>
      </c>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L35" s="97"/>
      <c r="DM35" s="97"/>
      <c r="DN35" s="97"/>
      <c r="DO35" s="97"/>
      <c r="DP35" s="97"/>
      <c r="DQ35" s="97"/>
    </row>
    <row r="36" spans="29:121" ht="21.6" customHeight="1" x14ac:dyDescent="0.8">
      <c r="AP36" s="88" t="s">
        <v>17</v>
      </c>
      <c r="AQ36" s="88"/>
      <c r="AR36" s="88"/>
      <c r="AS36" s="88"/>
      <c r="AT36" s="88"/>
      <c r="AU36" s="88"/>
      <c r="AV36" s="88"/>
      <c r="AW36" s="88"/>
      <c r="AX36" s="88"/>
      <c r="AY36" s="88"/>
      <c r="AZ36" s="43"/>
      <c r="BA36" s="43"/>
      <c r="BB36" s="43"/>
      <c r="BC36" s="43"/>
      <c r="BD36" s="43"/>
      <c r="BE36" s="43"/>
      <c r="BF36" s="43"/>
      <c r="BG36" s="43"/>
      <c r="BH36" s="43"/>
      <c r="BI36" s="43"/>
      <c r="BJ36" s="43"/>
      <c r="BK36" s="43"/>
      <c r="BL36" s="43"/>
      <c r="BM36" s="43"/>
      <c r="BN36" s="43"/>
      <c r="BO36" s="79"/>
      <c r="BP36" s="79"/>
      <c r="BQ36" s="79"/>
      <c r="BR36" s="79"/>
      <c r="BS36" s="79"/>
      <c r="BT36" s="79"/>
      <c r="CC36" s="83"/>
      <c r="CD36" s="83"/>
      <c r="CE36" s="83"/>
      <c r="CF36" s="83"/>
      <c r="CG36" s="83"/>
      <c r="CH36" s="83"/>
      <c r="CI36" s="83"/>
      <c r="CJ36" s="44"/>
      <c r="CK36" s="86"/>
      <c r="CL36" s="86"/>
      <c r="CM36" s="86"/>
      <c r="CN36" s="86"/>
      <c r="CO36" s="86"/>
      <c r="CP36" s="86"/>
      <c r="CQ36" s="86"/>
      <c r="CR36" s="86"/>
      <c r="CS36" s="86"/>
      <c r="CT36" s="86"/>
      <c r="CU36" s="86"/>
      <c r="CV36" s="86"/>
      <c r="CW36" s="86"/>
      <c r="CX36" s="86"/>
      <c r="CY36" s="86"/>
      <c r="CZ36" s="86"/>
      <c r="DA36" s="86"/>
      <c r="DB36" s="86"/>
      <c r="DC36" s="86"/>
      <c r="DD36" s="86"/>
      <c r="DE36" s="86"/>
      <c r="DF36" s="86"/>
      <c r="DG36" s="86"/>
      <c r="DH36" s="86"/>
      <c r="DL36" s="97"/>
      <c r="DM36" s="97"/>
      <c r="DN36" s="97"/>
      <c r="DO36" s="97"/>
      <c r="DP36" s="97"/>
      <c r="DQ36" s="97"/>
    </row>
    <row r="37" spans="29:121" ht="21.6" customHeight="1" x14ac:dyDescent="0.8">
      <c r="AP37" s="88"/>
      <c r="AQ37" s="88"/>
      <c r="AR37" s="88"/>
      <c r="AS37" s="88"/>
      <c r="AT37" s="88"/>
      <c r="AU37" s="88"/>
      <c r="AV37" s="88"/>
      <c r="AW37" s="88"/>
      <c r="AX37" s="88"/>
      <c r="AY37" s="88"/>
      <c r="AZ37" s="43"/>
      <c r="BA37" s="43"/>
      <c r="BB37" s="43"/>
      <c r="BC37" s="43"/>
      <c r="BD37" s="43"/>
      <c r="BE37" s="43"/>
      <c r="BF37" s="43"/>
      <c r="BG37" s="43"/>
      <c r="BH37" s="43"/>
      <c r="BI37" s="43"/>
      <c r="BJ37" s="43"/>
      <c r="BK37" s="43"/>
      <c r="BL37" s="43"/>
      <c r="BM37" s="43"/>
      <c r="BN37" s="43"/>
      <c r="BO37" s="79"/>
      <c r="BP37" s="79"/>
      <c r="BQ37" s="79"/>
      <c r="BR37" s="79"/>
      <c r="BS37" s="79"/>
      <c r="BT37" s="79"/>
      <c r="CC37" s="83"/>
      <c r="CD37" s="83"/>
      <c r="CE37" s="83"/>
      <c r="CF37" s="83"/>
      <c r="CG37" s="83"/>
      <c r="CH37" s="83"/>
      <c r="CI37" s="83"/>
      <c r="CJ37" s="44"/>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L37" s="97"/>
      <c r="DM37" s="97"/>
      <c r="DN37" s="97"/>
      <c r="DO37" s="97"/>
      <c r="DP37" s="97"/>
      <c r="DQ37" s="97"/>
    </row>
    <row r="38" spans="29:121" ht="21.6" customHeight="1" x14ac:dyDescent="0.8">
      <c r="AC38" s="79" t="str">
        <f>HYPERLINK(TEXT($AV$66,"")&amp;"\"&amp;TEXT($AV$67,"")&amp;"#11","Virtual Point Logic Block")</f>
        <v>Virtual Point Logic Block</v>
      </c>
      <c r="AD38" s="79"/>
      <c r="AE38" s="79"/>
      <c r="AF38" s="79"/>
      <c r="AG38" s="79"/>
      <c r="AH38" s="79"/>
      <c r="CC38" s="83"/>
      <c r="CD38" s="83"/>
      <c r="CE38" s="83"/>
      <c r="CF38" s="83"/>
      <c r="CG38" s="83"/>
      <c r="CH38" s="83"/>
      <c r="CI38" s="83"/>
      <c r="CJ38" s="44"/>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L38" s="89" t="s">
        <v>16</v>
      </c>
      <c r="DM38" s="89"/>
      <c r="DN38" s="89"/>
      <c r="DO38" s="89"/>
      <c r="DP38" s="89"/>
      <c r="DQ38" s="89"/>
    </row>
    <row r="39" spans="29:121" ht="21.6" customHeight="1" x14ac:dyDescent="0.8">
      <c r="AC39" s="79"/>
      <c r="AD39" s="79"/>
      <c r="AE39" s="79"/>
      <c r="AF39" s="79"/>
      <c r="AG39" s="79"/>
      <c r="AH39" s="79"/>
      <c r="CC39" s="82" t="s">
        <v>19</v>
      </c>
      <c r="CD39" s="82"/>
      <c r="CE39" s="82"/>
      <c r="CF39" s="82"/>
      <c r="CG39" s="82"/>
      <c r="CH39" s="82"/>
      <c r="CI39" s="82"/>
      <c r="CJ39" s="44"/>
      <c r="CK39" s="86" t="s">
        <v>73</v>
      </c>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L39" s="100">
        <v>37519</v>
      </c>
      <c r="DM39" s="100"/>
      <c r="DN39" s="100"/>
      <c r="DO39" s="100"/>
      <c r="DP39" s="100"/>
      <c r="DQ39" s="100"/>
    </row>
    <row r="40" spans="29:121" ht="21.6" customHeight="1" x14ac:dyDescent="0.8">
      <c r="AC40" s="79"/>
      <c r="AD40" s="79"/>
      <c r="AE40" s="79"/>
      <c r="AF40" s="79"/>
      <c r="AG40" s="79"/>
      <c r="AH40" s="79"/>
      <c r="BA40" s="79" t="str">
        <f>HYPERLINK(TEXT($AV$66,"")&amp;"\"&amp;TEXT($AV$67,"")&amp;"#20","And Logic Block")</f>
        <v>And Logic Block</v>
      </c>
      <c r="BB40" s="79"/>
      <c r="BC40" s="79"/>
      <c r="BD40" s="79"/>
      <c r="BE40" s="79"/>
      <c r="BF40" s="79"/>
      <c r="BV40" s="79" t="str">
        <f>HYPERLINK(TEXT($AV$66,"")&amp;"\"&amp;TEXT($AV$67,"")&amp;"#24","Nand (Not And) Logic Block")</f>
        <v>Nand (Not And) Logic Block</v>
      </c>
      <c r="BW40" s="79"/>
      <c r="BX40" s="79"/>
      <c r="BY40" s="79"/>
      <c r="BZ40" s="79"/>
      <c r="CA40" s="79"/>
      <c r="CC40" s="82"/>
      <c r="CD40" s="82"/>
      <c r="CE40" s="82"/>
      <c r="CF40" s="82"/>
      <c r="CG40" s="82"/>
      <c r="CH40" s="82"/>
      <c r="CI40" s="82"/>
      <c r="CJ40" s="44"/>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L40" s="89" t="s">
        <v>8</v>
      </c>
      <c r="DM40" s="89"/>
      <c r="DN40" s="89"/>
      <c r="DO40" s="89"/>
      <c r="DP40" s="89"/>
      <c r="DQ40" s="89"/>
    </row>
    <row r="41" spans="29:121" ht="21.6" customHeight="1" x14ac:dyDescent="0.8">
      <c r="AC41" s="79"/>
      <c r="AD41" s="79"/>
      <c r="AE41" s="79"/>
      <c r="AF41" s="79"/>
      <c r="AG41" s="79"/>
      <c r="AH41" s="79"/>
      <c r="BA41" s="79"/>
      <c r="BB41" s="79"/>
      <c r="BC41" s="79"/>
      <c r="BD41" s="79"/>
      <c r="BE41" s="79"/>
      <c r="BF41" s="79"/>
      <c r="BV41" s="79"/>
      <c r="BW41" s="79"/>
      <c r="BX41" s="79"/>
      <c r="BY41" s="79"/>
      <c r="BZ41" s="79"/>
      <c r="CA41" s="79"/>
      <c r="CC41" s="82"/>
      <c r="CD41" s="82"/>
      <c r="CE41" s="82"/>
      <c r="CF41" s="82"/>
      <c r="CG41" s="82"/>
      <c r="CH41" s="82"/>
      <c r="CI41" s="82"/>
      <c r="CJ41" s="44"/>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L41" s="99" t="s">
        <v>10</v>
      </c>
      <c r="DM41" s="99"/>
      <c r="DN41" s="99"/>
      <c r="DO41" s="99"/>
      <c r="DP41" s="99"/>
      <c r="DQ41" s="99"/>
    </row>
    <row r="42" spans="29:121" ht="21.6" customHeight="1" x14ac:dyDescent="0.8">
      <c r="BA42" s="79"/>
      <c r="BB42" s="79"/>
      <c r="BC42" s="79"/>
      <c r="BD42" s="79"/>
      <c r="BE42" s="79"/>
      <c r="BF42" s="79"/>
      <c r="BV42" s="79"/>
      <c r="BW42" s="79"/>
      <c r="BX42" s="79"/>
      <c r="BY42" s="79"/>
      <c r="BZ42" s="79"/>
      <c r="CA42" s="79"/>
      <c r="CC42" s="82"/>
      <c r="CD42" s="82"/>
      <c r="CE42" s="82"/>
      <c r="CF42" s="82"/>
      <c r="CG42" s="82"/>
      <c r="CH42" s="82"/>
      <c r="CI42" s="82"/>
      <c r="CJ42" s="44"/>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L42" s="98" t="s">
        <v>9</v>
      </c>
      <c r="DM42" s="98"/>
      <c r="DN42" s="98"/>
      <c r="DO42" s="98"/>
      <c r="DP42" s="98"/>
      <c r="DQ42" s="98"/>
    </row>
    <row r="43" spans="29:121" ht="21.6" customHeight="1" x14ac:dyDescent="0.8">
      <c r="BA43" s="79"/>
      <c r="BB43" s="79"/>
      <c r="BC43" s="79"/>
      <c r="BD43" s="79"/>
      <c r="BE43" s="79"/>
      <c r="BF43" s="79"/>
      <c r="BV43" s="79"/>
      <c r="BW43" s="79"/>
      <c r="BX43" s="79"/>
      <c r="BY43" s="79"/>
      <c r="BZ43" s="79"/>
      <c r="CA43" s="79"/>
      <c r="CC43" s="82" t="s">
        <v>19</v>
      </c>
      <c r="CD43" s="82"/>
      <c r="CE43" s="82"/>
      <c r="CF43" s="82"/>
      <c r="CG43" s="82"/>
      <c r="CH43" s="82"/>
      <c r="CI43" s="82"/>
      <c r="CJ43" s="44"/>
      <c r="CK43" s="86" t="s">
        <v>74</v>
      </c>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L43" s="99" t="s">
        <v>11</v>
      </c>
      <c r="DM43" s="99"/>
      <c r="DN43" s="99"/>
      <c r="DO43" s="99"/>
      <c r="DP43" s="99"/>
      <c r="DQ43" s="99"/>
    </row>
    <row r="44" spans="29:121" ht="21.6" customHeight="1" x14ac:dyDescent="0.8">
      <c r="CC44" s="82"/>
      <c r="CD44" s="82"/>
      <c r="CE44" s="82"/>
      <c r="CF44" s="82"/>
      <c r="CG44" s="82"/>
      <c r="CH44" s="82"/>
      <c r="CI44" s="82"/>
      <c r="CJ44" s="44"/>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L44" s="95" t="s">
        <v>12</v>
      </c>
      <c r="DM44" s="95"/>
      <c r="DN44" s="95" t="s">
        <v>13</v>
      </c>
      <c r="DO44" s="95"/>
      <c r="DP44" s="95"/>
      <c r="DQ44" s="95"/>
    </row>
    <row r="45" spans="29:121" ht="21.6" customHeight="1" x14ac:dyDescent="0.8">
      <c r="CC45" s="82"/>
      <c r="CD45" s="82"/>
      <c r="CE45" s="82"/>
      <c r="CF45" s="82"/>
      <c r="CG45" s="82"/>
      <c r="CH45" s="82"/>
      <c r="CI45" s="82"/>
      <c r="CJ45" s="44"/>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row>
    <row r="46" spans="29:121" ht="21.6" customHeight="1" x14ac:dyDescent="0.8">
      <c r="BA46" s="79" t="str">
        <f>HYPERLINK(TEXT($AV$66,"")&amp;"\"&amp;TEXT($AV$67,"")&amp;"#21","Or Logic Block")</f>
        <v>Or Logic Block</v>
      </c>
      <c r="BB46" s="79"/>
      <c r="BC46" s="79"/>
      <c r="BD46" s="79"/>
      <c r="BE46" s="79"/>
      <c r="BF46" s="79"/>
      <c r="BV46" s="79" t="str">
        <f>HYPERLINK(TEXT($AV$66,"")&amp;"\"&amp;TEXT($AV$67,"")&amp;"#25","Nor (Not Or) Logic Block")</f>
        <v>Nor (Not Or) Logic Block</v>
      </c>
      <c r="BW46" s="79"/>
      <c r="BX46" s="79"/>
      <c r="BY46" s="79"/>
      <c r="BZ46" s="79"/>
      <c r="CA46" s="79"/>
      <c r="CC46" s="82"/>
      <c r="CD46" s="82"/>
      <c r="CE46" s="82"/>
      <c r="CF46" s="82"/>
      <c r="CG46" s="82"/>
      <c r="CH46" s="82"/>
      <c r="CI46" s="82"/>
      <c r="CJ46" s="44"/>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row>
    <row r="47" spans="29:121" ht="21.6" customHeight="1" x14ac:dyDescent="0.8">
      <c r="BA47" s="79"/>
      <c r="BB47" s="79"/>
      <c r="BC47" s="79"/>
      <c r="BD47" s="79"/>
      <c r="BE47" s="79"/>
      <c r="BF47" s="79"/>
      <c r="BV47" s="79"/>
      <c r="BW47" s="79"/>
      <c r="BX47" s="79"/>
      <c r="BY47" s="79"/>
      <c r="BZ47" s="79"/>
      <c r="CA47" s="79"/>
      <c r="CC47" s="83" t="s">
        <v>75</v>
      </c>
      <c r="CD47" s="83"/>
      <c r="CE47" s="83"/>
      <c r="CF47" s="83"/>
      <c r="CG47" s="83"/>
      <c r="CH47" s="83"/>
      <c r="CI47" s="83"/>
      <c r="CJ47" s="44"/>
      <c r="CK47" s="86" t="s">
        <v>76</v>
      </c>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L47" s="2"/>
      <c r="DM47" s="2"/>
      <c r="DN47" s="2"/>
      <c r="DO47" s="2"/>
      <c r="DP47" s="2"/>
      <c r="DQ47" s="2"/>
    </row>
    <row r="48" spans="29:121" ht="21.6" customHeight="1" x14ac:dyDescent="0.8">
      <c r="BA48" s="79"/>
      <c r="BB48" s="79"/>
      <c r="BC48" s="79"/>
      <c r="BD48" s="79"/>
      <c r="BE48" s="79"/>
      <c r="BF48" s="79"/>
      <c r="BV48" s="79"/>
      <c r="BW48" s="79"/>
      <c r="BX48" s="79"/>
      <c r="BY48" s="79"/>
      <c r="BZ48" s="79"/>
      <c r="CA48" s="79"/>
      <c r="CC48" s="83"/>
      <c r="CD48" s="83"/>
      <c r="CE48" s="83"/>
      <c r="CF48" s="83"/>
      <c r="CG48" s="83"/>
      <c r="CH48" s="83"/>
      <c r="CI48" s="83"/>
      <c r="CJ48" s="44"/>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L48" s="2"/>
      <c r="DM48" s="2"/>
      <c r="DN48" s="2"/>
      <c r="DO48" s="2"/>
      <c r="DP48" s="2"/>
      <c r="DQ48" s="2"/>
    </row>
    <row r="49" spans="29:121" ht="21.6" customHeight="1" x14ac:dyDescent="0.8">
      <c r="BA49" s="79"/>
      <c r="BB49" s="79"/>
      <c r="BC49" s="79"/>
      <c r="BD49" s="79"/>
      <c r="BE49" s="79"/>
      <c r="BF49" s="79"/>
      <c r="BV49" s="79"/>
      <c r="BW49" s="79"/>
      <c r="BX49" s="79"/>
      <c r="BY49" s="79"/>
      <c r="BZ49" s="79"/>
      <c r="CA49" s="79"/>
      <c r="CC49" s="83"/>
      <c r="CD49" s="83"/>
      <c r="CE49" s="83"/>
      <c r="CF49" s="83"/>
      <c r="CG49" s="83"/>
      <c r="CH49" s="83"/>
      <c r="CI49" s="83"/>
      <c r="CJ49" s="44"/>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L49" s="2"/>
      <c r="DM49" s="2"/>
      <c r="DN49" s="2"/>
      <c r="DO49" s="2"/>
      <c r="DP49" s="2"/>
      <c r="DQ49" s="2"/>
    </row>
    <row r="50" spans="29:121" ht="21.6" customHeight="1" x14ac:dyDescent="0.8">
      <c r="CC50" s="83"/>
      <c r="CD50" s="83"/>
      <c r="CE50" s="83"/>
      <c r="CF50" s="83"/>
      <c r="CG50" s="83"/>
      <c r="CH50" s="83"/>
      <c r="CI50" s="83"/>
      <c r="CJ50" s="44"/>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L50" s="2"/>
      <c r="DM50" s="2"/>
      <c r="DN50" s="2"/>
      <c r="DO50" s="2"/>
      <c r="DP50" s="2"/>
      <c r="DQ50" s="2"/>
    </row>
    <row r="51" spans="29:121" ht="21.6" customHeight="1" x14ac:dyDescent="0.8">
      <c r="CC51" s="81"/>
      <c r="CD51" s="81"/>
      <c r="CE51" s="81"/>
      <c r="CF51" s="81"/>
      <c r="CG51" s="81"/>
      <c r="CH51" s="81"/>
      <c r="CI51" s="81"/>
      <c r="CJ51" s="44"/>
      <c r="CK51" s="85"/>
      <c r="CL51" s="85"/>
      <c r="CM51" s="85"/>
      <c r="CN51" s="85"/>
      <c r="CO51" s="85"/>
      <c r="CP51" s="85"/>
      <c r="CQ51" s="85"/>
      <c r="CR51" s="85"/>
      <c r="CS51" s="85"/>
      <c r="CT51" s="85"/>
      <c r="CU51" s="85"/>
      <c r="CV51" s="85"/>
      <c r="CW51" s="85"/>
      <c r="CX51" s="85"/>
      <c r="CY51" s="85"/>
      <c r="CZ51" s="85"/>
      <c r="DA51" s="85"/>
      <c r="DB51" s="85"/>
      <c r="DC51" s="85"/>
      <c r="DD51" s="85"/>
      <c r="DE51" s="85"/>
      <c r="DF51" s="85"/>
      <c r="DG51" s="85"/>
      <c r="DH51" s="85"/>
      <c r="DL51" s="2"/>
      <c r="DM51" s="2"/>
      <c r="DN51" s="2"/>
      <c r="DO51" s="2"/>
      <c r="DP51" s="2"/>
      <c r="DQ51" s="2"/>
    </row>
    <row r="52" spans="29:121" ht="21.6" customHeight="1" x14ac:dyDescent="0.8">
      <c r="BA52" s="79" t="str">
        <f>HYPERLINK(TEXT($AV$66,"")&amp;"\"&amp;TEXT($AV$67,"")&amp;"#22","Exclusive Or Logic Block")</f>
        <v>Exclusive Or Logic Block</v>
      </c>
      <c r="BB52" s="79"/>
      <c r="BC52" s="79"/>
      <c r="BD52" s="79"/>
      <c r="BE52" s="79"/>
      <c r="BF52" s="79"/>
      <c r="BV52" s="79" t="str">
        <f>HYPERLINK(TEXT($AV$66,"")&amp;"\"&amp;TEXT($AV$67,"")&amp;"#23","Not Logic Block")</f>
        <v>Not Logic Block</v>
      </c>
      <c r="BW52" s="79"/>
      <c r="BX52" s="79"/>
      <c r="BY52" s="79"/>
      <c r="BZ52" s="79"/>
      <c r="CA52" s="79"/>
      <c r="CC52" s="81"/>
      <c r="CD52" s="81"/>
      <c r="CE52" s="81"/>
      <c r="CF52" s="81"/>
      <c r="CG52" s="81"/>
      <c r="CH52" s="81"/>
      <c r="CI52" s="81"/>
      <c r="CJ52" s="44"/>
      <c r="CK52" s="85"/>
      <c r="CL52" s="85"/>
      <c r="CM52" s="85"/>
      <c r="CN52" s="85"/>
      <c r="CO52" s="85"/>
      <c r="CP52" s="85"/>
      <c r="CQ52" s="85"/>
      <c r="CR52" s="85"/>
      <c r="CS52" s="85"/>
      <c r="CT52" s="85"/>
      <c r="CU52" s="85"/>
      <c r="CV52" s="85"/>
      <c r="CW52" s="85"/>
      <c r="CX52" s="85"/>
      <c r="CY52" s="85"/>
      <c r="CZ52" s="85"/>
      <c r="DA52" s="85"/>
      <c r="DB52" s="85"/>
      <c r="DC52" s="85"/>
      <c r="DD52" s="85"/>
      <c r="DE52" s="85"/>
      <c r="DF52" s="85"/>
      <c r="DG52" s="85"/>
      <c r="DH52" s="85"/>
      <c r="DL52" s="2"/>
      <c r="DM52" s="2"/>
      <c r="DN52" s="2"/>
      <c r="DO52" s="2"/>
      <c r="DP52" s="2"/>
      <c r="DQ52" s="2"/>
    </row>
    <row r="53" spans="29:121" ht="21.6" customHeight="1" x14ac:dyDescent="0.8">
      <c r="BA53" s="79"/>
      <c r="BB53" s="79"/>
      <c r="BC53" s="79"/>
      <c r="BD53" s="79"/>
      <c r="BE53" s="79"/>
      <c r="BF53" s="79"/>
      <c r="BV53" s="79"/>
      <c r="BW53" s="79"/>
      <c r="BX53" s="79"/>
      <c r="BY53" s="79"/>
      <c r="BZ53" s="79"/>
      <c r="CA53" s="79"/>
      <c r="CC53" s="81"/>
      <c r="CD53" s="81"/>
      <c r="CE53" s="81"/>
      <c r="CF53" s="81"/>
      <c r="CG53" s="81"/>
      <c r="CH53" s="81"/>
      <c r="CI53" s="81"/>
      <c r="CJ53" s="44"/>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L53" s="2"/>
      <c r="DM53" s="2"/>
      <c r="DN53" s="2"/>
      <c r="DO53" s="2"/>
      <c r="DP53" s="2"/>
      <c r="DQ53" s="2"/>
    </row>
    <row r="54" spans="29:121" ht="21.6" customHeight="1" x14ac:dyDescent="0.8">
      <c r="AC54" s="79" t="str">
        <f>HYPERLINK(TEXT($AV$66,"")&amp;"\"&amp;TEXT($AV$67,"")&amp;"#13","Constant Logic Block")</f>
        <v>Constant Logic Block</v>
      </c>
      <c r="AD54" s="79"/>
      <c r="AE54" s="79"/>
      <c r="AF54" s="79"/>
      <c r="AG54" s="79"/>
      <c r="AH54" s="79"/>
      <c r="BA54" s="79"/>
      <c r="BB54" s="79"/>
      <c r="BC54" s="79"/>
      <c r="BD54" s="79"/>
      <c r="BE54" s="79"/>
      <c r="BF54" s="79"/>
      <c r="BV54" s="79"/>
      <c r="BW54" s="79"/>
      <c r="BX54" s="79"/>
      <c r="BY54" s="79"/>
      <c r="BZ54" s="79"/>
      <c r="CA54" s="79"/>
      <c r="CC54" s="81"/>
      <c r="CD54" s="81"/>
      <c r="CE54" s="81"/>
      <c r="CF54" s="81"/>
      <c r="CG54" s="81"/>
      <c r="CH54" s="81"/>
      <c r="CI54" s="81"/>
      <c r="CJ54" s="44"/>
      <c r="CK54" s="85"/>
      <c r="CL54" s="85"/>
      <c r="CM54" s="85"/>
      <c r="CN54" s="85"/>
      <c r="CO54" s="85"/>
      <c r="CP54" s="85"/>
      <c r="CQ54" s="85"/>
      <c r="CR54" s="85"/>
      <c r="CS54" s="85"/>
      <c r="CT54" s="85"/>
      <c r="CU54" s="85"/>
      <c r="CV54" s="85"/>
      <c r="CW54" s="85"/>
      <c r="CX54" s="85"/>
      <c r="CY54" s="85"/>
      <c r="CZ54" s="85"/>
      <c r="DA54" s="85"/>
      <c r="DB54" s="85"/>
      <c r="DC54" s="85"/>
      <c r="DD54" s="85"/>
      <c r="DE54" s="85"/>
      <c r="DF54" s="85"/>
      <c r="DG54" s="85"/>
      <c r="DH54" s="85"/>
      <c r="DL54" s="2"/>
      <c r="DM54" s="2"/>
      <c r="DN54" s="2"/>
      <c r="DO54" s="2"/>
      <c r="DP54" s="2"/>
      <c r="DQ54" s="2"/>
    </row>
    <row r="55" spans="29:121" ht="21.6" customHeight="1" x14ac:dyDescent="0.8">
      <c r="AC55" s="79"/>
      <c r="AD55" s="79"/>
      <c r="AE55" s="79"/>
      <c r="AF55" s="79"/>
      <c r="AG55" s="79"/>
      <c r="AH55" s="79"/>
      <c r="BA55" s="79"/>
      <c r="BB55" s="79"/>
      <c r="BC55" s="79"/>
      <c r="BD55" s="79"/>
      <c r="BE55" s="79"/>
      <c r="BF55" s="79"/>
      <c r="BV55" s="79"/>
      <c r="BW55" s="79"/>
      <c r="BX55" s="79"/>
      <c r="BY55" s="79"/>
      <c r="BZ55" s="79"/>
      <c r="CA55" s="79"/>
      <c r="CC55" s="81"/>
      <c r="CD55" s="81"/>
      <c r="CE55" s="81"/>
      <c r="CF55" s="81"/>
      <c r="CG55" s="81"/>
      <c r="CH55" s="81"/>
      <c r="CI55" s="81"/>
      <c r="CJ55" s="44"/>
      <c r="CK55" s="85"/>
      <c r="CL55" s="85"/>
      <c r="CM55" s="85"/>
      <c r="CN55" s="85"/>
      <c r="CO55" s="85"/>
      <c r="CP55" s="85"/>
      <c r="CQ55" s="85"/>
      <c r="CR55" s="85"/>
      <c r="CS55" s="85"/>
      <c r="CT55" s="85"/>
      <c r="CU55" s="85"/>
      <c r="CV55" s="85"/>
      <c r="CW55" s="85"/>
      <c r="CX55" s="85"/>
      <c r="CY55" s="85"/>
      <c r="CZ55" s="85"/>
      <c r="DA55" s="85"/>
      <c r="DB55" s="85"/>
      <c r="DC55" s="85"/>
      <c r="DD55" s="85"/>
      <c r="DE55" s="85"/>
      <c r="DF55" s="85"/>
      <c r="DG55" s="85"/>
      <c r="DH55" s="85"/>
      <c r="DL55" s="2"/>
      <c r="DM55" s="2"/>
      <c r="DN55" s="2"/>
      <c r="DO55" s="2"/>
      <c r="DP55" s="2"/>
      <c r="DQ55" s="2"/>
    </row>
    <row r="56" spans="29:121" ht="21.6" customHeight="1" x14ac:dyDescent="0.8">
      <c r="AC56" s="79"/>
      <c r="AD56" s="79"/>
      <c r="AE56" s="79"/>
      <c r="AF56" s="79"/>
      <c r="AG56" s="79"/>
      <c r="AH56" s="79"/>
      <c r="CC56" s="81"/>
      <c r="CD56" s="81"/>
      <c r="CE56" s="81"/>
      <c r="CF56" s="81"/>
      <c r="CG56" s="81"/>
      <c r="CH56" s="81"/>
      <c r="CI56" s="81"/>
      <c r="CJ56" s="44"/>
      <c r="CK56" s="85"/>
      <c r="CL56" s="85"/>
      <c r="CM56" s="85"/>
      <c r="CN56" s="85"/>
      <c r="CO56" s="85"/>
      <c r="CP56" s="85"/>
      <c r="CQ56" s="85"/>
      <c r="CR56" s="85"/>
      <c r="CS56" s="85"/>
      <c r="CT56" s="85"/>
      <c r="CU56" s="85"/>
      <c r="CV56" s="85"/>
      <c r="CW56" s="85"/>
      <c r="CX56" s="85"/>
      <c r="CY56" s="85"/>
      <c r="CZ56" s="85"/>
      <c r="DA56" s="85"/>
      <c r="DB56" s="85"/>
      <c r="DC56" s="85"/>
      <c r="DD56" s="85"/>
      <c r="DE56" s="85"/>
      <c r="DF56" s="85"/>
      <c r="DG56" s="85"/>
      <c r="DH56" s="85"/>
      <c r="DM56" s="3"/>
      <c r="DN56" s="3"/>
      <c r="DO56" s="3"/>
      <c r="DP56" s="3"/>
      <c r="DQ56" s="3"/>
    </row>
    <row r="57" spans="29:121" ht="21.6" customHeight="1" x14ac:dyDescent="0.8">
      <c r="AC57" s="79"/>
      <c r="AD57" s="79"/>
      <c r="AE57" s="79"/>
      <c r="AF57" s="79"/>
      <c r="AG57" s="79"/>
      <c r="AH57" s="79"/>
      <c r="CC57" s="81"/>
      <c r="CD57" s="81"/>
      <c r="CE57" s="81"/>
      <c r="CF57" s="81"/>
      <c r="CG57" s="81"/>
      <c r="CH57" s="81"/>
      <c r="CI57" s="81"/>
      <c r="CJ57" s="44"/>
      <c r="CK57" s="85"/>
      <c r="CL57" s="85"/>
      <c r="CM57" s="85"/>
      <c r="CN57" s="85"/>
      <c r="CO57" s="85"/>
      <c r="CP57" s="85"/>
      <c r="CQ57" s="85"/>
      <c r="CR57" s="85"/>
      <c r="CS57" s="85"/>
      <c r="CT57" s="85"/>
      <c r="CU57" s="85"/>
      <c r="CV57" s="85"/>
      <c r="CW57" s="85"/>
      <c r="CX57" s="85"/>
      <c r="CY57" s="85"/>
      <c r="CZ57" s="85"/>
      <c r="DA57" s="85"/>
      <c r="DB57" s="85"/>
      <c r="DC57" s="85"/>
      <c r="DD57" s="85"/>
      <c r="DE57" s="85"/>
      <c r="DF57" s="85"/>
      <c r="DG57" s="85"/>
      <c r="DH57" s="85"/>
      <c r="DL57" s="3"/>
      <c r="DM57" s="3"/>
      <c r="DN57" s="3"/>
      <c r="DO57" s="3"/>
      <c r="DP57" s="3"/>
      <c r="DQ57" s="3"/>
    </row>
    <row r="58" spans="29:121" ht="21.6" customHeight="1" x14ac:dyDescent="0.8">
      <c r="BM58" s="79" t="str">
        <f>HYPERLINK(TEXT($AV$66,"")&amp;"\"&amp;TEXT($AV$67,"")&amp;"#26","If Logic Block")</f>
        <v>If Logic Block</v>
      </c>
      <c r="BN58" s="79"/>
      <c r="BO58" s="79"/>
      <c r="BP58" s="79"/>
      <c r="BQ58" s="79"/>
      <c r="BR58" s="79"/>
      <c r="CC58" s="81"/>
      <c r="CD58" s="81"/>
      <c r="CE58" s="81"/>
      <c r="CF58" s="81"/>
      <c r="CG58" s="81"/>
      <c r="CH58" s="81"/>
      <c r="CI58" s="81"/>
      <c r="CJ58" s="44"/>
      <c r="CK58" s="85"/>
      <c r="CL58" s="85"/>
      <c r="CM58" s="85"/>
      <c r="CN58" s="85"/>
      <c r="CO58" s="85"/>
      <c r="CP58" s="85"/>
      <c r="CQ58" s="85"/>
      <c r="CR58" s="85"/>
      <c r="CS58" s="85"/>
      <c r="CT58" s="85"/>
      <c r="CU58" s="85"/>
      <c r="CV58" s="85"/>
      <c r="CW58" s="85"/>
      <c r="CX58" s="85"/>
      <c r="CY58" s="85"/>
      <c r="CZ58" s="85"/>
      <c r="DA58" s="85"/>
      <c r="DB58" s="85"/>
      <c r="DC58" s="85"/>
      <c r="DD58" s="85"/>
      <c r="DE58" s="85"/>
      <c r="DF58" s="85"/>
      <c r="DG58" s="85"/>
      <c r="DH58" s="85"/>
      <c r="DL58" s="3"/>
      <c r="DM58" s="3"/>
      <c r="DN58" s="3"/>
      <c r="DO58" s="3"/>
      <c r="DP58" s="3"/>
      <c r="DQ58" s="3"/>
    </row>
    <row r="59" spans="29:121" ht="21.6" customHeight="1" x14ac:dyDescent="0.8">
      <c r="BM59" s="79"/>
      <c r="BN59" s="79"/>
      <c r="BO59" s="79"/>
      <c r="BP59" s="79"/>
      <c r="BQ59" s="79"/>
      <c r="BR59" s="79"/>
      <c r="CC59" s="81"/>
      <c r="CD59" s="81"/>
      <c r="CE59" s="81"/>
      <c r="CF59" s="81"/>
      <c r="CG59" s="81"/>
      <c r="CH59" s="81"/>
      <c r="CI59" s="81"/>
      <c r="CJ59" s="44"/>
      <c r="CK59" s="85"/>
      <c r="CL59" s="85"/>
      <c r="CM59" s="85"/>
      <c r="CN59" s="85"/>
      <c r="CO59" s="85"/>
      <c r="CP59" s="85"/>
      <c r="CQ59" s="85"/>
      <c r="CR59" s="85"/>
      <c r="CS59" s="85"/>
      <c r="CT59" s="85"/>
      <c r="CU59" s="85"/>
      <c r="CV59" s="85"/>
      <c r="CW59" s="85"/>
      <c r="CX59" s="85"/>
      <c r="CY59" s="85"/>
      <c r="CZ59" s="85"/>
      <c r="DA59" s="85"/>
      <c r="DB59" s="85"/>
      <c r="DC59" s="85"/>
      <c r="DD59" s="85"/>
      <c r="DE59" s="85"/>
      <c r="DF59" s="85"/>
      <c r="DG59" s="85"/>
      <c r="DH59" s="85"/>
      <c r="DL59" s="3"/>
      <c r="DM59" s="3"/>
      <c r="DN59" s="3"/>
      <c r="DO59" s="3"/>
      <c r="DP59" s="3"/>
      <c r="DQ59" s="3"/>
    </row>
    <row r="60" spans="29:121" ht="21.6" customHeight="1" x14ac:dyDescent="0.8">
      <c r="BM60" s="79"/>
      <c r="BN60" s="79"/>
      <c r="BO60" s="79"/>
      <c r="BP60" s="79"/>
      <c r="BQ60" s="79"/>
      <c r="BR60" s="79"/>
      <c r="CC60" s="81"/>
      <c r="CD60" s="81"/>
      <c r="CE60" s="81"/>
      <c r="CF60" s="81"/>
      <c r="CG60" s="81"/>
      <c r="CH60" s="81"/>
      <c r="CI60" s="81"/>
      <c r="CJ60" s="44"/>
      <c r="CK60" s="85"/>
      <c r="CL60" s="85"/>
      <c r="CM60" s="85"/>
      <c r="CN60" s="85"/>
      <c r="CO60" s="85"/>
      <c r="CP60" s="85"/>
      <c r="CQ60" s="85"/>
      <c r="CR60" s="85"/>
      <c r="CS60" s="85"/>
      <c r="CT60" s="85"/>
      <c r="CU60" s="85"/>
      <c r="CV60" s="85"/>
      <c r="CW60" s="85"/>
      <c r="CX60" s="85"/>
      <c r="CY60" s="85"/>
      <c r="CZ60" s="85"/>
      <c r="DA60" s="85"/>
      <c r="DB60" s="85"/>
      <c r="DC60" s="85"/>
      <c r="DD60" s="85"/>
      <c r="DE60" s="85"/>
      <c r="DF60" s="85"/>
      <c r="DG60" s="85"/>
      <c r="DH60" s="85"/>
      <c r="DL60" s="3"/>
      <c r="DM60" s="3"/>
      <c r="DN60" s="3"/>
      <c r="DO60" s="3"/>
      <c r="DP60" s="3"/>
      <c r="DQ60" s="3"/>
    </row>
    <row r="61" spans="29:121" ht="21.6" customHeight="1" x14ac:dyDescent="0.8">
      <c r="BM61" s="79"/>
      <c r="BN61" s="79"/>
      <c r="BO61" s="79"/>
      <c r="BP61" s="79"/>
      <c r="BQ61" s="79"/>
      <c r="BR61" s="79"/>
      <c r="CC61" s="81"/>
      <c r="CD61" s="81"/>
      <c r="CE61" s="81"/>
      <c r="CF61" s="81"/>
      <c r="CG61" s="81"/>
      <c r="CH61" s="81"/>
      <c r="CI61" s="81"/>
      <c r="CJ61" s="44"/>
      <c r="CK61" s="85"/>
      <c r="CL61" s="85"/>
      <c r="CM61" s="85"/>
      <c r="CN61" s="85"/>
      <c r="CO61" s="85"/>
      <c r="CP61" s="85"/>
      <c r="CQ61" s="85"/>
      <c r="CR61" s="85"/>
      <c r="CS61" s="85"/>
      <c r="CT61" s="85"/>
      <c r="CU61" s="85"/>
      <c r="CV61" s="85"/>
      <c r="CW61" s="85"/>
      <c r="CX61" s="85"/>
      <c r="CY61" s="85"/>
      <c r="CZ61" s="85"/>
      <c r="DA61" s="85"/>
      <c r="DB61" s="85"/>
      <c r="DC61" s="85"/>
      <c r="DD61" s="85"/>
      <c r="DE61" s="85"/>
      <c r="DF61" s="85"/>
      <c r="DG61" s="85"/>
      <c r="DH61" s="85"/>
      <c r="DL61" s="3"/>
      <c r="DM61" s="3"/>
      <c r="DN61" s="3"/>
      <c r="DO61" s="3"/>
      <c r="DP61" s="3"/>
      <c r="DQ61" s="3"/>
    </row>
    <row r="62" spans="29:121" ht="21.6" customHeight="1" x14ac:dyDescent="0.8">
      <c r="CC62" s="81"/>
      <c r="CD62" s="81"/>
      <c r="CE62" s="81"/>
      <c r="CF62" s="81"/>
      <c r="CG62" s="81"/>
      <c r="CH62" s="81"/>
      <c r="CI62" s="81"/>
      <c r="CJ62" s="44"/>
      <c r="CK62" s="85"/>
      <c r="CL62" s="85"/>
      <c r="CM62" s="85"/>
      <c r="CN62" s="85"/>
      <c r="CO62" s="85"/>
      <c r="CP62" s="85"/>
      <c r="CQ62" s="85"/>
      <c r="CR62" s="85"/>
      <c r="CS62" s="85"/>
      <c r="CT62" s="85"/>
      <c r="CU62" s="85"/>
      <c r="CV62" s="85"/>
      <c r="CW62" s="85"/>
      <c r="CX62" s="85"/>
      <c r="CY62" s="85"/>
      <c r="CZ62" s="85"/>
      <c r="DA62" s="85"/>
      <c r="DB62" s="85"/>
      <c r="DC62" s="85"/>
      <c r="DD62" s="85"/>
      <c r="DE62" s="85"/>
      <c r="DF62" s="85"/>
      <c r="DG62" s="85"/>
      <c r="DH62" s="85"/>
      <c r="DL62" s="91" t="s">
        <v>4</v>
      </c>
      <c r="DM62" s="91"/>
      <c r="DN62" s="91"/>
      <c r="DO62" s="91"/>
      <c r="DP62" s="91"/>
      <c r="DQ62" s="91"/>
    </row>
    <row r="63" spans="29:121" ht="21.6" customHeight="1" x14ac:dyDescent="0.8">
      <c r="CC63" s="81"/>
      <c r="CD63" s="81"/>
      <c r="CE63" s="81"/>
      <c r="CF63" s="81"/>
      <c r="CG63" s="81"/>
      <c r="CH63" s="81"/>
      <c r="CI63" s="81"/>
      <c r="CJ63" s="44"/>
      <c r="CK63" s="85"/>
      <c r="CL63" s="85"/>
      <c r="CM63" s="85"/>
      <c r="CN63" s="85"/>
      <c r="CO63" s="85"/>
      <c r="CP63" s="85"/>
      <c r="CQ63" s="85"/>
      <c r="CR63" s="85"/>
      <c r="CS63" s="85"/>
      <c r="CT63" s="85"/>
      <c r="CU63" s="85"/>
      <c r="CV63" s="85"/>
      <c r="CW63" s="85"/>
      <c r="CX63" s="85"/>
      <c r="CY63" s="85"/>
      <c r="CZ63" s="85"/>
      <c r="DA63" s="85"/>
      <c r="DB63" s="85"/>
      <c r="DC63" s="85"/>
      <c r="DD63" s="85"/>
      <c r="DE63" s="85"/>
      <c r="DF63" s="85"/>
      <c r="DG63" s="85"/>
      <c r="DH63" s="85"/>
      <c r="DL63" s="91"/>
      <c r="DM63" s="91"/>
      <c r="DN63" s="91"/>
      <c r="DO63" s="91"/>
      <c r="DP63" s="91"/>
      <c r="DQ63" s="91"/>
    </row>
    <row r="64" spans="29:121" ht="21.6" customHeight="1" x14ac:dyDescent="0.8">
      <c r="CC64" s="81"/>
      <c r="CD64" s="81"/>
      <c r="CE64" s="81"/>
      <c r="CF64" s="81"/>
      <c r="CG64" s="81"/>
      <c r="CH64" s="81"/>
      <c r="CI64" s="81"/>
      <c r="CJ64" s="44"/>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L64" s="91"/>
      <c r="DM64" s="91"/>
      <c r="DN64" s="91"/>
      <c r="DO64" s="91"/>
      <c r="DP64" s="91"/>
      <c r="DQ64" s="91"/>
    </row>
    <row r="65" spans="2:121" ht="21.6" customHeight="1" x14ac:dyDescent="0.8">
      <c r="AV65" s="42"/>
      <c r="CC65" s="81"/>
      <c r="CD65" s="81"/>
      <c r="CE65" s="81"/>
      <c r="CF65" s="81"/>
      <c r="CG65" s="81"/>
      <c r="CH65" s="81"/>
      <c r="CI65" s="81"/>
      <c r="CJ65" s="44"/>
      <c r="CK65" s="85"/>
      <c r="CL65" s="85"/>
      <c r="CM65" s="85"/>
      <c r="CN65" s="85"/>
      <c r="CO65" s="85"/>
      <c r="CP65" s="85"/>
      <c r="CQ65" s="85"/>
      <c r="CR65" s="85"/>
      <c r="CS65" s="85"/>
      <c r="CT65" s="85"/>
      <c r="CU65" s="85"/>
      <c r="CV65" s="85"/>
      <c r="CW65" s="85"/>
      <c r="CX65" s="85"/>
      <c r="CY65" s="85"/>
      <c r="CZ65" s="85"/>
      <c r="DA65" s="85"/>
      <c r="DB65" s="85"/>
      <c r="DC65" s="85"/>
      <c r="DD65" s="85"/>
      <c r="DE65" s="85"/>
      <c r="DF65" s="85"/>
      <c r="DG65" s="85"/>
      <c r="DH65" s="85"/>
      <c r="DL65" s="90" t="s">
        <v>2</v>
      </c>
      <c r="DM65" s="90"/>
      <c r="DN65" s="90"/>
      <c r="DO65" s="90"/>
      <c r="DP65" s="90"/>
      <c r="DQ65" s="90"/>
    </row>
    <row r="66" spans="2:121" ht="21.6" customHeight="1" x14ac:dyDescent="0.8">
      <c r="AH66" s="78" t="s">
        <v>27</v>
      </c>
      <c r="AI66" s="78"/>
      <c r="AJ66" s="78"/>
      <c r="AK66" s="78"/>
      <c r="AL66" s="78"/>
      <c r="AM66" s="78"/>
      <c r="AN66" s="78"/>
      <c r="AO66" s="78"/>
      <c r="AP66" s="78"/>
      <c r="AQ66" s="78"/>
      <c r="AR66" s="78"/>
      <c r="AS66" s="78"/>
      <c r="AT66" s="78"/>
      <c r="AU66" s="78"/>
      <c r="AV66" s="80" t="str">
        <f>HYPERLINK("D:\FDE Tools\Logic Diagrams\Logic Diagram Tool")</f>
        <v>D:\FDE Tools\Logic Diagrams\Logic Diagram Tool</v>
      </c>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CC66" s="81"/>
      <c r="CD66" s="81"/>
      <c r="CE66" s="81"/>
      <c r="CF66" s="81"/>
      <c r="CG66" s="81"/>
      <c r="CH66" s="81"/>
      <c r="CI66" s="81"/>
      <c r="CJ66" s="44"/>
      <c r="CK66" s="85"/>
      <c r="CL66" s="85"/>
      <c r="CM66" s="85"/>
      <c r="CN66" s="85"/>
      <c r="CO66" s="85"/>
      <c r="CP66" s="85"/>
      <c r="CQ66" s="85"/>
      <c r="CR66" s="85"/>
      <c r="CS66" s="85"/>
      <c r="CT66" s="85"/>
      <c r="CU66" s="85"/>
      <c r="CV66" s="85"/>
      <c r="CW66" s="85"/>
      <c r="CX66" s="85"/>
      <c r="CY66" s="85"/>
      <c r="CZ66" s="85"/>
      <c r="DA66" s="85"/>
      <c r="DB66" s="85"/>
      <c r="DC66" s="85"/>
      <c r="DD66" s="85"/>
      <c r="DE66" s="85"/>
      <c r="DF66" s="85"/>
      <c r="DG66" s="85"/>
      <c r="DH66" s="85"/>
      <c r="DL66" s="90"/>
      <c r="DM66" s="90"/>
      <c r="DN66" s="90"/>
      <c r="DO66" s="90"/>
      <c r="DP66" s="90"/>
      <c r="DQ66" s="90"/>
    </row>
    <row r="67" spans="2:121" ht="21.6" customHeight="1" x14ac:dyDescent="1.25">
      <c r="AH67" s="78" t="s">
        <v>28</v>
      </c>
      <c r="AI67" s="78"/>
      <c r="AJ67" s="78"/>
      <c r="AK67" s="78"/>
      <c r="AL67" s="78"/>
      <c r="AM67" s="78"/>
      <c r="AN67" s="78"/>
      <c r="AO67" s="78"/>
      <c r="AP67" s="78"/>
      <c r="AQ67" s="78"/>
      <c r="AR67" s="78"/>
      <c r="AS67" s="78"/>
      <c r="AT67" s="78"/>
      <c r="AU67" s="78"/>
      <c r="AV67" s="80" t="s">
        <v>80</v>
      </c>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L67" s="87" t="s">
        <v>3</v>
      </c>
      <c r="DM67" s="87"/>
      <c r="DN67" s="87"/>
      <c r="DO67" s="87"/>
      <c r="DP67" s="87"/>
      <c r="DQ67" s="87"/>
    </row>
    <row r="68" spans="2:121" ht="21.6" customHeight="1" x14ac:dyDescent="0.8">
      <c r="DL68" s="87"/>
      <c r="DM68" s="87"/>
      <c r="DN68" s="87"/>
      <c r="DO68" s="87"/>
      <c r="DP68" s="87"/>
      <c r="DQ68" s="87"/>
    </row>
    <row r="72" spans="2:121" ht="21.6" customHeight="1" x14ac:dyDescent="1.25">
      <c r="B72" s="40" t="s">
        <v>77</v>
      </c>
    </row>
  </sheetData>
  <mergeCells count="83">
    <mergeCell ref="BM58:BR61"/>
    <mergeCell ref="AH66:AU66"/>
    <mergeCell ref="AC10:AH13"/>
    <mergeCell ref="AC22:AH25"/>
    <mergeCell ref="AP36:AY37"/>
    <mergeCell ref="AV66:BS66"/>
    <mergeCell ref="CC5:DH6"/>
    <mergeCell ref="BO27:BV30"/>
    <mergeCell ref="CK19:DH22"/>
    <mergeCell ref="CK31:DH34"/>
    <mergeCell ref="CC31:CI34"/>
    <mergeCell ref="CC19:CI22"/>
    <mergeCell ref="CC23:CI26"/>
    <mergeCell ref="CK23:DH26"/>
    <mergeCell ref="AQ5:BV6"/>
    <mergeCell ref="BO13:BT16"/>
    <mergeCell ref="BO21:BT24"/>
    <mergeCell ref="BO34:BT37"/>
    <mergeCell ref="CC7:CI8"/>
    <mergeCell ref="CK7:DH8"/>
    <mergeCell ref="CC9:CI10"/>
    <mergeCell ref="CK9:DH10"/>
    <mergeCell ref="DL42:DQ42"/>
    <mergeCell ref="DL41:DQ41"/>
    <mergeCell ref="DL38:DQ38"/>
    <mergeCell ref="CC55:CI56"/>
    <mergeCell ref="DL39:DQ39"/>
    <mergeCell ref="DL43:DQ43"/>
    <mergeCell ref="CC35:CI38"/>
    <mergeCell ref="CK35:DH38"/>
    <mergeCell ref="CK39:DH42"/>
    <mergeCell ref="CK43:DH4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CC11:CI12"/>
    <mergeCell ref="CK11:DH12"/>
    <mergeCell ref="CC13:CI14"/>
    <mergeCell ref="CK13:DH14"/>
    <mergeCell ref="CC15:CI16"/>
    <mergeCell ref="CK15:DH16"/>
    <mergeCell ref="CC17:CI18"/>
    <mergeCell ref="CK17:DH18"/>
    <mergeCell ref="CK27:DH30"/>
    <mergeCell ref="CC27:CI30"/>
    <mergeCell ref="CC63:CI64"/>
    <mergeCell ref="CC61:CI62"/>
    <mergeCell ref="CK47:DH50"/>
    <mergeCell ref="CK63:DH64"/>
    <mergeCell ref="CK51:DH52"/>
    <mergeCell ref="CK53:DH54"/>
    <mergeCell ref="CK55:DH56"/>
    <mergeCell ref="CK57:DH58"/>
    <mergeCell ref="CC57:CI58"/>
    <mergeCell ref="AH67:AU67"/>
    <mergeCell ref="AC38:AH41"/>
    <mergeCell ref="AC54:AH57"/>
    <mergeCell ref="BA40:BF43"/>
    <mergeCell ref="AV67:CC67"/>
    <mergeCell ref="BV52:CA55"/>
    <mergeCell ref="BV46:CA49"/>
    <mergeCell ref="BV40:CA43"/>
    <mergeCell ref="CC59:CI60"/>
    <mergeCell ref="CC39:CI42"/>
    <mergeCell ref="CC43:CI46"/>
    <mergeCell ref="CC47:CI50"/>
    <mergeCell ref="CC53:CI54"/>
    <mergeCell ref="CC51:CI52"/>
    <mergeCell ref="BA46:BF49"/>
    <mergeCell ref="BA52:BF55"/>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V67:CC67"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6" r:id="rId5" name="CommandButton2">
          <controlPr autoLine="0" autoPict="0" r:id="rId6">
            <anchor moveWithCells="1">
              <from>
                <xdr:col>4</xdr:col>
                <xdr:colOff>0</xdr:colOff>
                <xdr:row>65</xdr:row>
                <xdr:rowOff>0</xdr:rowOff>
              </from>
              <to>
                <xdr:col>10</xdr:col>
                <xdr:colOff>0</xdr:colOff>
                <xdr:row>66</xdr:row>
                <xdr:rowOff>270510</xdr:rowOff>
              </to>
            </anchor>
          </controlPr>
        </control>
      </mc:Choice>
      <mc:Fallback>
        <control shapeId="1026" r:id="rId5" name="CommandButton2"/>
      </mc:Fallback>
    </mc:AlternateContent>
    <mc:AlternateContent xmlns:mc="http://schemas.openxmlformats.org/markup-compatibility/2006">
      <mc:Choice Requires="x14">
        <control shapeId="1027" r:id="rId7" name="CommandButton1">
          <controlPr defaultSize="0" autoLine="0" r:id="rId8">
            <anchor moveWithCells="1">
              <from>
                <xdr:col>11</xdr:col>
                <xdr:colOff>0</xdr:colOff>
                <xdr:row>65</xdr:row>
                <xdr:rowOff>0</xdr:rowOff>
              </from>
              <to>
                <xdr:col>16</xdr:col>
                <xdr:colOff>247650</xdr:colOff>
                <xdr:row>66</xdr:row>
                <xdr:rowOff>259080</xdr:rowOff>
              </to>
            </anchor>
          </controlPr>
        </control>
      </mc:Choice>
      <mc:Fallback>
        <control shapeId="1027" r:id="rId7" name="CommandButton1"/>
      </mc:Fallback>
    </mc:AlternateContent>
    <mc:AlternateContent xmlns:mc="http://schemas.openxmlformats.org/markup-compatibility/2006">
      <mc:Choice Requires="x14">
        <control shapeId="1028"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1028" r:id="rId9" name="CommandButton3"/>
      </mc:Fallback>
    </mc:AlternateContent>
    <mc:AlternateContent xmlns:mc="http://schemas.openxmlformats.org/markup-compatibility/2006">
      <mc:Choice Requires="x14">
        <control shapeId="1029" r:id="rId11" name="CommandButton4">
          <controlPr defaultSize="0" autoLine="0" r:id="rId12">
            <anchor moveWithCells="1">
              <from>
                <xdr:col>25</xdr:col>
                <xdr:colOff>0</xdr:colOff>
                <xdr:row>65</xdr:row>
                <xdr:rowOff>0</xdr:rowOff>
              </from>
              <to>
                <xdr:col>30</xdr:col>
                <xdr:colOff>247650</xdr:colOff>
                <xdr:row>66</xdr:row>
                <xdr:rowOff>266700</xdr:rowOff>
              </to>
            </anchor>
          </controlPr>
        </control>
      </mc:Choice>
      <mc:Fallback>
        <control shapeId="1029" r:id="rId11" name="CommandButton4"/>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1"/>
  <sheetViews>
    <sheetView showGridLines="0" defaultGridColor="0" topLeftCell="A16" colorId="9" zoomScale="66" zoomScaleNormal="66" zoomScalePageLayoutView="30" workbookViewId="0">
      <selection activeCell="CR22" sqref="CR22"/>
    </sheetView>
  </sheetViews>
  <sheetFormatPr defaultColWidth="3.0859375" defaultRowHeight="21.6" customHeight="1" x14ac:dyDescent="0.8"/>
  <cols>
    <col min="1" max="16384" width="3.0859375" style="1"/>
  </cols>
  <sheetData>
    <row r="2" spans="5:121" ht="21.6" customHeight="1" x14ac:dyDescent="0.8">
      <c r="DL2" s="92" t="s">
        <v>5</v>
      </c>
      <c r="DM2" s="92"/>
      <c r="DN2" s="93" t="s">
        <v>6</v>
      </c>
      <c r="DO2" s="94" t="s">
        <v>7</v>
      </c>
      <c r="DP2" s="94"/>
      <c r="DQ2" s="94"/>
    </row>
    <row r="3" spans="5:121" ht="21.6" customHeight="1" x14ac:dyDescent="0.8">
      <c r="DL3" s="92"/>
      <c r="DM3" s="92"/>
      <c r="DN3" s="93"/>
      <c r="DO3" s="94"/>
      <c r="DP3" s="94"/>
      <c r="DQ3" s="94"/>
    </row>
    <row r="4" spans="5:121" ht="21.6" customHeight="1" x14ac:dyDescent="0.8">
      <c r="DL4" s="92"/>
      <c r="DM4" s="92"/>
      <c r="DN4" s="93"/>
      <c r="DO4" s="94"/>
      <c r="DP4" s="94"/>
      <c r="DQ4" s="94"/>
    </row>
    <row r="5" spans="5:121" ht="21.6" customHeight="1" x14ac:dyDescent="0.8">
      <c r="E5" s="88" t="s">
        <v>24</v>
      </c>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L5" s="92"/>
      <c r="DM5" s="92"/>
      <c r="DN5" s="93"/>
      <c r="DO5" s="94"/>
      <c r="DP5" s="94"/>
      <c r="DQ5" s="94"/>
    </row>
    <row r="6" spans="5:121" ht="21.6" customHeight="1" x14ac:dyDescent="0.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L6" s="92"/>
      <c r="DM6" s="92"/>
      <c r="DN6" s="93"/>
      <c r="DO6" s="94"/>
      <c r="DP6" s="94"/>
      <c r="DQ6" s="94"/>
    </row>
    <row r="7" spans="5:121" ht="21.6" customHeight="1" x14ac:dyDescent="0.8">
      <c r="DL7" s="92"/>
      <c r="DM7" s="92"/>
      <c r="DN7" s="93"/>
      <c r="DO7" s="94"/>
      <c r="DP7" s="94"/>
      <c r="DQ7" s="94"/>
    </row>
    <row r="8" spans="5:121" ht="21.6" customHeight="1" x14ac:dyDescent="0.8">
      <c r="DL8" s="92"/>
      <c r="DM8" s="92"/>
      <c r="DN8" s="93"/>
      <c r="DO8" s="94"/>
      <c r="DP8" s="94"/>
      <c r="DQ8" s="94"/>
    </row>
    <row r="9" spans="5:121" ht="21.6" customHeight="1" x14ac:dyDescent="0.8">
      <c r="T9" s="79" t="str">
        <f>HYPERLINK(TEXT($BC$66,"")&amp;"\"&amp;TEXT($BC$67,"")&amp;"#27","Piloted Switch Logic Block")</f>
        <v>Piloted Switch Logic Block</v>
      </c>
      <c r="U9" s="79"/>
      <c r="V9" s="79"/>
      <c r="W9" s="79"/>
      <c r="X9" s="79"/>
      <c r="Y9" s="79"/>
      <c r="BN9" s="79" t="str">
        <f>HYPERLINK(TEXT($BC$66,"")&amp;"\"&amp;TEXT($BC$67,"")&amp;"#63","Proof of Operation Logic Block")</f>
        <v>Proof of Operation Logic Block</v>
      </c>
      <c r="BO9" s="79"/>
      <c r="BP9" s="79"/>
      <c r="BQ9" s="79"/>
      <c r="BR9" s="79"/>
      <c r="BS9" s="79"/>
      <c r="DL9" s="92"/>
      <c r="DM9" s="92"/>
      <c r="DN9" s="93"/>
      <c r="DO9" s="94"/>
      <c r="DP9" s="94"/>
      <c r="DQ9" s="94"/>
    </row>
    <row r="10" spans="5:121" ht="21.6" customHeight="1" x14ac:dyDescent="0.8">
      <c r="T10" s="79"/>
      <c r="U10" s="79"/>
      <c r="V10" s="79"/>
      <c r="W10" s="79"/>
      <c r="X10" s="79"/>
      <c r="Y10" s="79"/>
      <c r="BN10" s="79"/>
      <c r="BO10" s="79"/>
      <c r="BP10" s="79"/>
      <c r="BQ10" s="79"/>
      <c r="BR10" s="79"/>
      <c r="BS10" s="79"/>
      <c r="CT10" s="46"/>
      <c r="CU10" s="46"/>
      <c r="DL10" s="92"/>
      <c r="DM10" s="92"/>
      <c r="DN10" s="93"/>
      <c r="DO10" s="94"/>
      <c r="DP10" s="94"/>
      <c r="DQ10" s="94"/>
    </row>
    <row r="11" spans="5:121" ht="21.6" customHeight="1" x14ac:dyDescent="0.8">
      <c r="T11" s="79"/>
      <c r="U11" s="79"/>
      <c r="V11" s="79"/>
      <c r="W11" s="79"/>
      <c r="X11" s="79"/>
      <c r="Y11" s="79"/>
      <c r="BN11" s="79"/>
      <c r="BO11" s="79"/>
      <c r="BP11" s="79"/>
      <c r="BQ11" s="79"/>
      <c r="BR11" s="79"/>
      <c r="BS11" s="79"/>
      <c r="CT11" s="46"/>
      <c r="CU11" s="46"/>
      <c r="DL11" s="92"/>
      <c r="DM11" s="92"/>
      <c r="DN11" s="93"/>
      <c r="DO11" s="94"/>
      <c r="DP11" s="94"/>
      <c r="DQ11" s="94"/>
    </row>
    <row r="12" spans="5:121" ht="21.6" customHeight="1" x14ac:dyDescent="0.8">
      <c r="T12" s="79"/>
      <c r="U12" s="79"/>
      <c r="V12" s="79"/>
      <c r="W12" s="79"/>
      <c r="X12" s="79"/>
      <c r="Y12" s="79"/>
      <c r="BN12" s="79"/>
      <c r="BO12" s="79"/>
      <c r="BP12" s="79"/>
      <c r="BQ12" s="79"/>
      <c r="BR12" s="79"/>
      <c r="BS12" s="79"/>
      <c r="DL12" s="92"/>
      <c r="DM12" s="92"/>
      <c r="DN12" s="93"/>
      <c r="DO12" s="94"/>
      <c r="DP12" s="94"/>
      <c r="DQ12" s="94"/>
    </row>
    <row r="13" spans="5:121" ht="21.6" customHeight="1" x14ac:dyDescent="0.8">
      <c r="CN13" s="79" t="str">
        <f>HYPERLINK(TEXT($BC$66,"")&amp;"\"&amp;TEXT($BC$67,"")&amp;"#44","Ratio Logic Block")</f>
        <v>Ratio Logic Block</v>
      </c>
      <c r="CO13" s="79"/>
      <c r="CP13" s="79"/>
      <c r="CQ13" s="79"/>
      <c r="CR13" s="79"/>
      <c r="CS13" s="79"/>
      <c r="DL13" s="92"/>
      <c r="DM13" s="92"/>
      <c r="DN13" s="93"/>
      <c r="DO13" s="94"/>
      <c r="DP13" s="94"/>
      <c r="DQ13" s="94"/>
    </row>
    <row r="14" spans="5:121" ht="21.6" customHeight="1" x14ac:dyDescent="0.8">
      <c r="AS14" s="79" t="str">
        <f>HYPERLINK(TEXT($BC$66,"")&amp;"\"&amp;TEXT($BC$67,"")&amp;"#53","Set Point Optimization (Trim and Respond) Logic Block")</f>
        <v>Set Point Optimization (Trim and Respond) Logic Block</v>
      </c>
      <c r="AT14" s="79"/>
      <c r="AU14" s="79"/>
      <c r="AV14" s="79"/>
      <c r="AW14" s="79"/>
      <c r="AX14" s="79"/>
      <c r="AY14" s="79"/>
      <c r="AZ14" s="79"/>
      <c r="BA14" s="79"/>
      <c r="BB14" s="79"/>
      <c r="CN14" s="79"/>
      <c r="CO14" s="79"/>
      <c r="CP14" s="79"/>
      <c r="CQ14" s="79"/>
      <c r="CR14" s="79"/>
      <c r="CS14" s="79"/>
      <c r="DL14" s="92"/>
      <c r="DM14" s="92"/>
      <c r="DN14" s="93"/>
      <c r="DO14" s="94"/>
      <c r="DP14" s="94"/>
      <c r="DQ14" s="94"/>
    </row>
    <row r="15" spans="5:121" ht="21.6" customHeight="1" x14ac:dyDescent="0.8">
      <c r="AS15" s="79"/>
      <c r="AT15" s="79"/>
      <c r="AU15" s="79"/>
      <c r="AV15" s="79"/>
      <c r="AW15" s="79"/>
      <c r="AX15" s="79"/>
      <c r="AY15" s="79"/>
      <c r="AZ15" s="79"/>
      <c r="BA15" s="79"/>
      <c r="BB15" s="79"/>
      <c r="BN15" s="46"/>
      <c r="BO15" s="46"/>
      <c r="BP15" s="46"/>
      <c r="BQ15" s="46"/>
      <c r="BR15" s="46"/>
      <c r="BS15" s="46"/>
      <c r="BT15" s="46"/>
      <c r="BU15" s="46"/>
      <c r="BV15" s="46"/>
      <c r="BW15" s="46"/>
      <c r="CN15" s="79"/>
      <c r="CO15" s="79"/>
      <c r="CP15" s="79"/>
      <c r="CQ15" s="79"/>
      <c r="CR15" s="79"/>
      <c r="CS15" s="79"/>
      <c r="DL15" s="92"/>
      <c r="DM15" s="92"/>
      <c r="DN15" s="93"/>
      <c r="DO15" s="94"/>
      <c r="DP15" s="94"/>
      <c r="DQ15" s="94"/>
    </row>
    <row r="16" spans="5:121" ht="21.6" customHeight="1" x14ac:dyDescent="0.8">
      <c r="AS16" s="79"/>
      <c r="AT16" s="79"/>
      <c r="AU16" s="79"/>
      <c r="AV16" s="79"/>
      <c r="AW16" s="79"/>
      <c r="AX16" s="79"/>
      <c r="AY16" s="79"/>
      <c r="AZ16" s="79"/>
      <c r="BA16" s="79"/>
      <c r="BB16" s="79"/>
      <c r="BN16" s="46"/>
      <c r="BO16" s="46"/>
      <c r="BP16" s="46"/>
      <c r="BQ16" s="46"/>
      <c r="BR16" s="46"/>
      <c r="BS16" s="46"/>
      <c r="BT16" s="46"/>
      <c r="BU16" s="46"/>
      <c r="BV16" s="46"/>
      <c r="BW16" s="46"/>
      <c r="CN16" s="79"/>
      <c r="CO16" s="79"/>
      <c r="CP16" s="79"/>
      <c r="CQ16" s="79"/>
      <c r="CR16" s="79"/>
      <c r="CS16" s="79"/>
      <c r="DL16" s="92"/>
      <c r="DM16" s="92"/>
      <c r="DN16" s="93"/>
      <c r="DO16" s="94"/>
      <c r="DP16" s="94"/>
      <c r="DQ16" s="94"/>
    </row>
    <row r="17" spans="13:121" ht="21.6" customHeight="1" x14ac:dyDescent="0.8">
      <c r="AS17" s="79"/>
      <c r="AT17" s="79"/>
      <c r="AU17" s="79"/>
      <c r="AV17" s="79"/>
      <c r="AW17" s="79"/>
      <c r="AX17" s="79"/>
      <c r="AY17" s="79"/>
      <c r="AZ17" s="79"/>
      <c r="BA17" s="79"/>
      <c r="BB17" s="79"/>
      <c r="DL17" s="92"/>
      <c r="DM17" s="92"/>
      <c r="DN17" s="93"/>
      <c r="DO17" s="94"/>
      <c r="DP17" s="94"/>
      <c r="DQ17" s="94"/>
    </row>
    <row r="18" spans="13:121" ht="21.6" customHeight="1" x14ac:dyDescent="0.8">
      <c r="T18" s="79" t="str">
        <f>HYPERLINK(TEXT($BC$66,"")&amp;"\"&amp;TEXT($BC$67,"")&amp;"#30","Dead Band Piloted Switch Logic Block")</f>
        <v>Dead Band Piloted Switch Logic Block</v>
      </c>
      <c r="U18" s="79"/>
      <c r="V18" s="79"/>
      <c r="W18" s="79"/>
      <c r="X18" s="79"/>
      <c r="Y18" s="79"/>
      <c r="Z18" s="79"/>
      <c r="AA18" s="79"/>
      <c r="DL18" s="92"/>
      <c r="DM18" s="92"/>
      <c r="DN18" s="93"/>
      <c r="DO18" s="94"/>
      <c r="DP18" s="94"/>
      <c r="DQ18" s="94"/>
    </row>
    <row r="19" spans="13:121" ht="21.6" customHeight="1" x14ac:dyDescent="0.8">
      <c r="T19" s="79"/>
      <c r="U19" s="79"/>
      <c r="V19" s="79"/>
      <c r="W19" s="79"/>
      <c r="X19" s="79"/>
      <c r="Y19" s="79"/>
      <c r="Z19" s="79"/>
      <c r="AA19" s="79"/>
      <c r="DL19" s="92"/>
      <c r="DM19" s="92"/>
      <c r="DN19" s="93"/>
      <c r="DO19" s="94"/>
      <c r="DP19" s="94"/>
      <c r="DQ19" s="94"/>
    </row>
    <row r="20" spans="13:121" ht="21.6" customHeight="1" x14ac:dyDescent="0.8">
      <c r="T20" s="79"/>
      <c r="U20" s="79"/>
      <c r="V20" s="79"/>
      <c r="W20" s="79"/>
      <c r="X20" s="79"/>
      <c r="Y20" s="79"/>
      <c r="Z20" s="79"/>
      <c r="AA20" s="79"/>
      <c r="BN20" s="79" t="str">
        <f>HYPERLINK(TEXT($BC$66,"")&amp;"\"&amp;TEXT($BC$67,"")&amp;"#60","High Selector Logic Block")</f>
        <v>High Selector Logic Block</v>
      </c>
      <c r="BO20" s="79"/>
      <c r="BP20" s="79"/>
      <c r="BQ20" s="79"/>
      <c r="BR20" s="79"/>
      <c r="BS20" s="79"/>
      <c r="DL20" s="92"/>
      <c r="DM20" s="92"/>
      <c r="DN20" s="93"/>
      <c r="DO20" s="94"/>
      <c r="DP20" s="94"/>
      <c r="DQ20" s="94"/>
    </row>
    <row r="21" spans="13:121" ht="21.6" customHeight="1" x14ac:dyDescent="0.8">
      <c r="T21" s="79"/>
      <c r="U21" s="79"/>
      <c r="V21" s="79"/>
      <c r="W21" s="79"/>
      <c r="X21" s="79"/>
      <c r="Y21" s="79"/>
      <c r="Z21" s="79"/>
      <c r="AA21" s="79"/>
      <c r="BN21" s="79"/>
      <c r="BO21" s="79"/>
      <c r="BP21" s="79"/>
      <c r="BQ21" s="79"/>
      <c r="BR21" s="79"/>
      <c r="BS21" s="79"/>
      <c r="DL21" s="92"/>
      <c r="DM21" s="92"/>
      <c r="DN21" s="93"/>
      <c r="DO21" s="94"/>
      <c r="DP21" s="94"/>
      <c r="DQ21" s="94"/>
    </row>
    <row r="22" spans="13:121" ht="21.6" customHeight="1" x14ac:dyDescent="0.8">
      <c r="BN22" s="79"/>
      <c r="BO22" s="79"/>
      <c r="BP22" s="79"/>
      <c r="BQ22" s="79"/>
      <c r="BR22" s="79"/>
      <c r="BS22" s="79"/>
      <c r="DL22" s="92"/>
      <c r="DM22" s="92"/>
      <c r="DN22" s="93"/>
      <c r="DO22" s="94"/>
      <c r="DP22" s="94"/>
      <c r="DQ22" s="94"/>
    </row>
    <row r="23" spans="13:121" ht="21.6" customHeight="1" x14ac:dyDescent="0.8">
      <c r="BN23" s="79"/>
      <c r="BO23" s="79"/>
      <c r="BP23" s="79"/>
      <c r="BQ23" s="79"/>
      <c r="BR23" s="79"/>
      <c r="BS23" s="79"/>
      <c r="DL23" s="92"/>
      <c r="DM23" s="92"/>
      <c r="DN23" s="93"/>
      <c r="DO23" s="94"/>
      <c r="DP23" s="94"/>
      <c r="DQ23" s="94"/>
    </row>
    <row r="24" spans="13:121" ht="21.6" customHeight="1" x14ac:dyDescent="0.8">
      <c r="DL24" s="92"/>
      <c r="DM24" s="92"/>
      <c r="DN24" s="93"/>
      <c r="DO24" s="94"/>
      <c r="DP24" s="94"/>
      <c r="DQ24" s="94"/>
    </row>
    <row r="25" spans="13:121" ht="21.6" customHeight="1" x14ac:dyDescent="0.8">
      <c r="DL25" s="92"/>
      <c r="DM25" s="92"/>
      <c r="DN25" s="93"/>
      <c r="DO25" s="94"/>
      <c r="DP25" s="94"/>
      <c r="DQ25" s="94"/>
    </row>
    <row r="26" spans="13:121" ht="21.6" customHeight="1" x14ac:dyDescent="0.8">
      <c r="DL26" s="92"/>
      <c r="DM26" s="92"/>
      <c r="DN26" s="93"/>
      <c r="DO26" s="94"/>
      <c r="DP26" s="94"/>
      <c r="DQ26" s="94"/>
    </row>
    <row r="27" spans="13:121" ht="21.6" customHeight="1" x14ac:dyDescent="0.8">
      <c r="DL27" s="92"/>
      <c r="DM27" s="92"/>
      <c r="DN27" s="93"/>
      <c r="DO27" s="94"/>
      <c r="DP27" s="94"/>
      <c r="DQ27" s="94"/>
    </row>
    <row r="28" spans="13:121" ht="21.6" customHeight="1" x14ac:dyDescent="0.8">
      <c r="M28" s="79" t="str">
        <f>HYPERLINK(TEXT($BC$66,"")&amp;"\"&amp;TEXT($BC$67,"")&amp;"#34","PID (Proportional + Integral + Derivative) Loop Logic Block")</f>
        <v>PID (Proportional + Integral + Derivative) Loop Logic Block</v>
      </c>
      <c r="N28" s="79"/>
      <c r="O28" s="79"/>
      <c r="P28" s="79"/>
      <c r="Q28" s="79"/>
      <c r="R28" s="79"/>
      <c r="S28" s="79"/>
      <c r="T28" s="79"/>
      <c r="U28" s="79"/>
      <c r="V28" s="79"/>
    </row>
    <row r="29" spans="13:121" ht="21.6" customHeight="1" x14ac:dyDescent="0.8">
      <c r="M29" s="79"/>
      <c r="N29" s="79"/>
      <c r="O29" s="79"/>
      <c r="P29" s="79"/>
      <c r="Q29" s="79"/>
      <c r="R29" s="79"/>
      <c r="S29" s="79"/>
      <c r="T29" s="79"/>
      <c r="U29" s="79"/>
      <c r="V29" s="79"/>
      <c r="AO29" s="79" t="str">
        <f>HYPERLINK(TEXT($BC$66,"")&amp;"\"&amp;TEXT($BC$67,"")&amp;"#48","Ramp Up Logic Block")</f>
        <v>Ramp Up Logic Block</v>
      </c>
      <c r="AP29" s="79"/>
      <c r="AQ29" s="79"/>
      <c r="AR29" s="79"/>
      <c r="AS29" s="79"/>
      <c r="AT29" s="79"/>
      <c r="BT29" s="46"/>
      <c r="BU29" s="46"/>
      <c r="DL29" s="96" t="s">
        <v>14</v>
      </c>
      <c r="DM29" s="96"/>
      <c r="DN29" s="96"/>
      <c r="DO29" s="96"/>
      <c r="DP29" s="96"/>
      <c r="DQ29" s="96"/>
    </row>
    <row r="30" spans="13:121" ht="21.6" customHeight="1" x14ac:dyDescent="0.8">
      <c r="M30" s="79"/>
      <c r="N30" s="79"/>
      <c r="O30" s="79"/>
      <c r="P30" s="79"/>
      <c r="Q30" s="79"/>
      <c r="R30" s="79"/>
      <c r="S30" s="79"/>
      <c r="T30" s="79"/>
      <c r="U30" s="79"/>
      <c r="V30" s="79"/>
      <c r="AO30" s="79"/>
      <c r="AP30" s="79"/>
      <c r="AQ30" s="79"/>
      <c r="AR30" s="79"/>
      <c r="AS30" s="79"/>
      <c r="AT30" s="79"/>
      <c r="BT30" s="46"/>
      <c r="BU30" s="46"/>
      <c r="DL30" s="96"/>
      <c r="DM30" s="96"/>
      <c r="DN30" s="96"/>
      <c r="DO30" s="96"/>
      <c r="DP30" s="96"/>
      <c r="DQ30" s="96"/>
    </row>
    <row r="31" spans="13:121" ht="21.6" customHeight="1" x14ac:dyDescent="0.8">
      <c r="M31" s="79"/>
      <c r="N31" s="79"/>
      <c r="O31" s="79"/>
      <c r="P31" s="79"/>
      <c r="Q31" s="79"/>
      <c r="R31" s="79"/>
      <c r="S31" s="79"/>
      <c r="T31" s="79"/>
      <c r="U31" s="79"/>
      <c r="V31" s="79"/>
      <c r="AO31" s="79"/>
      <c r="AP31" s="79"/>
      <c r="AQ31" s="79"/>
      <c r="AR31" s="79"/>
      <c r="AS31" s="79"/>
      <c r="AT31" s="79"/>
      <c r="DL31" s="96"/>
      <c r="DM31" s="96"/>
      <c r="DN31" s="96"/>
      <c r="DO31" s="96"/>
      <c r="DP31" s="96"/>
      <c r="DQ31" s="96"/>
    </row>
    <row r="32" spans="13:121" ht="21.6" customHeight="1" x14ac:dyDescent="0.8">
      <c r="AO32" s="79"/>
      <c r="AP32" s="79"/>
      <c r="AQ32" s="79"/>
      <c r="AR32" s="79"/>
      <c r="AS32" s="79"/>
      <c r="AT32" s="79"/>
      <c r="CN32" s="79" t="str">
        <f>HYPERLINK(TEXT($BC$66,"")&amp;"\"&amp;TEXT($BC$67,"")&amp;"#46","Reset Logic Block")</f>
        <v>Reset Logic Block</v>
      </c>
      <c r="CO32" s="79"/>
      <c r="CP32" s="79"/>
      <c r="CQ32" s="79"/>
      <c r="CR32" s="79"/>
      <c r="CS32" s="79"/>
      <c r="DL32" s="96"/>
      <c r="DM32" s="96"/>
      <c r="DN32" s="96"/>
      <c r="DO32" s="96"/>
      <c r="DP32" s="96"/>
      <c r="DQ32" s="96"/>
    </row>
    <row r="33" spans="13:121" ht="21.6" customHeight="1" x14ac:dyDescent="0.8">
      <c r="CN33" s="79"/>
      <c r="CO33" s="79"/>
      <c r="CP33" s="79"/>
      <c r="CQ33" s="79"/>
      <c r="CR33" s="79"/>
      <c r="CS33" s="79"/>
      <c r="DL33" s="97" t="s">
        <v>15</v>
      </c>
      <c r="DM33" s="97"/>
      <c r="DN33" s="97"/>
      <c r="DO33" s="97"/>
      <c r="DP33" s="97"/>
      <c r="DQ33" s="97"/>
    </row>
    <row r="34" spans="13:121" ht="21.6" customHeight="1" x14ac:dyDescent="0.8">
      <c r="CN34" s="79"/>
      <c r="CO34" s="79"/>
      <c r="CP34" s="79"/>
      <c r="CQ34" s="79"/>
      <c r="CR34" s="79"/>
      <c r="CS34" s="79"/>
      <c r="DL34" s="97"/>
      <c r="DM34" s="97"/>
      <c r="DN34" s="97"/>
      <c r="DO34" s="97"/>
      <c r="DP34" s="97"/>
      <c r="DQ34" s="97"/>
    </row>
    <row r="35" spans="13:121" ht="21.6" customHeight="1" x14ac:dyDescent="0.8">
      <c r="BN35" s="79" t="str">
        <f>HYPERLINK(TEXT($BC$66,"")&amp;"\"&amp;TEXT($BC$67,"")&amp;"#61","Low Selector Logic Block")</f>
        <v>Low Selector Logic Block</v>
      </c>
      <c r="BO35" s="79"/>
      <c r="BP35" s="79"/>
      <c r="BQ35" s="79"/>
      <c r="BR35" s="79"/>
      <c r="BS35" s="79"/>
      <c r="CN35" s="79"/>
      <c r="CO35" s="79"/>
      <c r="CP35" s="79"/>
      <c r="CQ35" s="79"/>
      <c r="CR35" s="79"/>
      <c r="CS35" s="79"/>
      <c r="DL35" s="97"/>
      <c r="DM35" s="97"/>
      <c r="DN35" s="97"/>
      <c r="DO35" s="97"/>
      <c r="DP35" s="97"/>
      <c r="DQ35" s="97"/>
    </row>
    <row r="36" spans="13:121" ht="21.6" customHeight="1" x14ac:dyDescent="0.8">
      <c r="BN36" s="79"/>
      <c r="BO36" s="79"/>
      <c r="BP36" s="79"/>
      <c r="BQ36" s="79"/>
      <c r="BR36" s="79"/>
      <c r="BS36" s="79"/>
      <c r="DL36" s="97"/>
      <c r="DM36" s="97"/>
      <c r="DN36" s="97"/>
      <c r="DO36" s="97"/>
      <c r="DP36" s="97"/>
      <c r="DQ36" s="97"/>
    </row>
    <row r="37" spans="13:121" ht="21.6" customHeight="1" x14ac:dyDescent="0.8">
      <c r="BN37" s="79"/>
      <c r="BO37" s="79"/>
      <c r="BP37" s="79"/>
      <c r="BQ37" s="79"/>
      <c r="BR37" s="79"/>
      <c r="BS37" s="79"/>
      <c r="DL37" s="97"/>
      <c r="DM37" s="97"/>
      <c r="DN37" s="97"/>
      <c r="DO37" s="97"/>
      <c r="DP37" s="97"/>
      <c r="DQ37" s="97"/>
    </row>
    <row r="38" spans="13:121" ht="21.6" customHeight="1" x14ac:dyDescent="0.8">
      <c r="BN38" s="79"/>
      <c r="BO38" s="79"/>
      <c r="BP38" s="79"/>
      <c r="BQ38" s="79"/>
      <c r="BR38" s="79"/>
      <c r="BS38" s="79"/>
      <c r="DL38" s="89" t="s">
        <v>16</v>
      </c>
      <c r="DM38" s="89"/>
      <c r="DN38" s="89"/>
      <c r="DO38" s="89"/>
      <c r="DP38" s="89"/>
      <c r="DQ38" s="89"/>
    </row>
    <row r="39" spans="13:121" ht="21.6" customHeight="1" x14ac:dyDescent="0.8">
      <c r="AO39" s="79" t="str">
        <f>HYPERLINK(TEXT($BC$66,"")&amp;"\"&amp;TEXT($BC$67,"")&amp;"#49","Ramp Down Logic Block")</f>
        <v>Ramp Down Logic Block</v>
      </c>
      <c r="AP39" s="79"/>
      <c r="AQ39" s="79"/>
      <c r="AR39" s="79"/>
      <c r="AS39" s="79"/>
      <c r="AT39" s="79"/>
      <c r="BT39" s="46"/>
      <c r="BU39" s="46"/>
      <c r="DL39" s="100">
        <v>37519</v>
      </c>
      <c r="DM39" s="100"/>
      <c r="DN39" s="100"/>
      <c r="DO39" s="100"/>
      <c r="DP39" s="100"/>
      <c r="DQ39" s="100"/>
    </row>
    <row r="40" spans="13:121" ht="21.6" customHeight="1" x14ac:dyDescent="0.8">
      <c r="M40" s="79" t="str">
        <f>HYPERLINK(TEXT($BC$66,"")&amp;"\"&amp;TEXT($BC$67,"")&amp;"#36","Floating Control Logic Block")</f>
        <v>Floating Control Logic Block</v>
      </c>
      <c r="N40" s="79"/>
      <c r="O40" s="79"/>
      <c r="P40" s="79"/>
      <c r="Q40" s="79"/>
      <c r="R40" s="79"/>
      <c r="AO40" s="79"/>
      <c r="AP40" s="79"/>
      <c r="AQ40" s="79"/>
      <c r="AR40" s="79"/>
      <c r="AS40" s="79"/>
      <c r="AT40" s="79"/>
      <c r="BT40" s="46"/>
      <c r="BU40" s="46"/>
      <c r="DL40" s="89" t="s">
        <v>8</v>
      </c>
      <c r="DM40" s="89"/>
      <c r="DN40" s="89"/>
      <c r="DO40" s="89"/>
      <c r="DP40" s="89"/>
      <c r="DQ40" s="89"/>
    </row>
    <row r="41" spans="13:121" ht="21.6" customHeight="1" x14ac:dyDescent="0.8">
      <c r="M41" s="79"/>
      <c r="N41" s="79"/>
      <c r="O41" s="79"/>
      <c r="P41" s="79"/>
      <c r="Q41" s="79"/>
      <c r="R41" s="79"/>
      <c r="AO41" s="79"/>
      <c r="AP41" s="79"/>
      <c r="AQ41" s="79"/>
      <c r="AR41" s="79"/>
      <c r="AS41" s="79"/>
      <c r="AT41" s="79"/>
      <c r="DH41" s="45"/>
      <c r="DL41" s="99" t="s">
        <v>10</v>
      </c>
      <c r="DM41" s="99"/>
      <c r="DN41" s="99"/>
      <c r="DO41" s="99"/>
      <c r="DP41" s="99"/>
      <c r="DQ41" s="99"/>
    </row>
    <row r="42" spans="13:121" ht="21.6" customHeight="1" x14ac:dyDescent="0.8">
      <c r="M42" s="79"/>
      <c r="N42" s="79"/>
      <c r="O42" s="79"/>
      <c r="P42" s="79"/>
      <c r="Q42" s="79"/>
      <c r="R42" s="79"/>
      <c r="AO42" s="79"/>
      <c r="AP42" s="79"/>
      <c r="AQ42" s="79"/>
      <c r="AR42" s="79"/>
      <c r="AS42" s="79"/>
      <c r="AT42" s="79"/>
      <c r="DG42" s="45"/>
      <c r="DH42" s="45"/>
      <c r="DL42" s="98" t="s">
        <v>9</v>
      </c>
      <c r="DM42" s="98"/>
      <c r="DN42" s="98"/>
      <c r="DO42" s="98"/>
      <c r="DP42" s="98"/>
      <c r="DQ42" s="98"/>
    </row>
    <row r="43" spans="13:121" ht="21.6" customHeight="1" x14ac:dyDescent="0.8">
      <c r="M43" s="79"/>
      <c r="N43" s="79"/>
      <c r="O43" s="79"/>
      <c r="P43" s="79"/>
      <c r="Q43" s="79"/>
      <c r="R43" s="79"/>
      <c r="DL43" s="99" t="s">
        <v>11</v>
      </c>
      <c r="DM43" s="99"/>
      <c r="DN43" s="99"/>
      <c r="DO43" s="99"/>
      <c r="DP43" s="99"/>
      <c r="DQ43" s="99"/>
    </row>
    <row r="44" spans="13:121" ht="21.6" customHeight="1" x14ac:dyDescent="0.8">
      <c r="DL44" s="95" t="s">
        <v>12</v>
      </c>
      <c r="DM44" s="95"/>
      <c r="DN44" s="95" t="s">
        <v>13</v>
      </c>
      <c r="DO44" s="95"/>
      <c r="DP44" s="95"/>
      <c r="DQ44" s="95"/>
    </row>
    <row r="45" spans="13:121" ht="21.6" customHeight="1" x14ac:dyDescent="0.8">
      <c r="CX45" s="79" t="str">
        <f>HYPERLINK(TEXT($BC$66,"")&amp;"\"&amp;TEXT($BC$67,"")&amp;"#58","Calculation Logic Block")</f>
        <v>Calculation Logic Block</v>
      </c>
      <c r="CY45" s="79"/>
      <c r="CZ45" s="79"/>
      <c r="DA45" s="79"/>
      <c r="DB45" s="79"/>
      <c r="DC45" s="79"/>
    </row>
    <row r="46" spans="13:121" ht="21.6" customHeight="1" x14ac:dyDescent="0.8">
      <c r="CX46" s="79"/>
      <c r="CY46" s="79"/>
      <c r="CZ46" s="79"/>
      <c r="DA46" s="79"/>
      <c r="DB46" s="79"/>
      <c r="DC46" s="79"/>
    </row>
    <row r="47" spans="13:121" ht="21.6" customHeight="1" x14ac:dyDescent="0.8">
      <c r="CX47" s="79"/>
      <c r="CY47" s="79"/>
      <c r="CZ47" s="79"/>
      <c r="DA47" s="79"/>
      <c r="DB47" s="79"/>
      <c r="DC47" s="79"/>
      <c r="DL47" s="2"/>
      <c r="DM47" s="2"/>
      <c r="DN47" s="2"/>
      <c r="DO47" s="2"/>
      <c r="DP47" s="2"/>
      <c r="DQ47" s="2"/>
    </row>
    <row r="48" spans="13:121" ht="21.6" customHeight="1" x14ac:dyDescent="0.8">
      <c r="CX48" s="79"/>
      <c r="CY48" s="79"/>
      <c r="CZ48" s="79"/>
      <c r="DA48" s="79"/>
      <c r="DB48" s="79"/>
      <c r="DC48" s="79"/>
      <c r="DL48" s="2"/>
      <c r="DM48" s="2"/>
      <c r="DN48" s="2"/>
      <c r="DO48" s="2"/>
      <c r="DP48" s="2"/>
      <c r="DQ48" s="2"/>
    </row>
    <row r="49" spans="41:121" ht="21.6" customHeight="1" x14ac:dyDescent="0.8">
      <c r="AO49" s="79" t="str">
        <f>HYPERLINK(TEXT($BC$66,"")&amp;"\"&amp;TEXT($BC$67,"")&amp;"#50","Start Ramp Logic Block")</f>
        <v>Start Ramp Logic Block</v>
      </c>
      <c r="AP49" s="79"/>
      <c r="AQ49" s="79"/>
      <c r="AR49" s="79"/>
      <c r="AS49" s="79"/>
      <c r="AT49" s="79"/>
      <c r="BT49" s="46"/>
      <c r="DL49" s="2"/>
      <c r="DM49" s="2"/>
      <c r="DN49" s="2"/>
      <c r="DO49" s="2"/>
      <c r="DP49" s="2"/>
      <c r="DQ49" s="2"/>
    </row>
    <row r="50" spans="41:121" ht="21.6" customHeight="1" x14ac:dyDescent="0.8">
      <c r="AO50" s="79"/>
      <c r="AP50" s="79"/>
      <c r="AQ50" s="79"/>
      <c r="AR50" s="79"/>
      <c r="AS50" s="79"/>
      <c r="AT50" s="79"/>
      <c r="BN50" s="79" t="str">
        <f>HYPERLINK(TEXT($BC$66,"")&amp;"\"&amp;TEXT($BC$67,"")&amp;"#62","Averaging Logic Block")</f>
        <v>Averaging Logic Block</v>
      </c>
      <c r="BO50" s="79"/>
      <c r="BP50" s="79"/>
      <c r="BQ50" s="79"/>
      <c r="BR50" s="79"/>
      <c r="BS50" s="79"/>
      <c r="BT50" s="46"/>
      <c r="DL50" s="2"/>
      <c r="DM50" s="2"/>
      <c r="DN50" s="2"/>
      <c r="DO50" s="2"/>
      <c r="DP50" s="2"/>
      <c r="DQ50" s="2"/>
    </row>
    <row r="51" spans="41:121" ht="21.6" customHeight="1" x14ac:dyDescent="0.8">
      <c r="AO51" s="79"/>
      <c r="AP51" s="79"/>
      <c r="AQ51" s="79"/>
      <c r="AR51" s="79"/>
      <c r="AS51" s="79"/>
      <c r="AT51" s="79"/>
      <c r="BN51" s="79"/>
      <c r="BO51" s="79"/>
      <c r="BP51" s="79"/>
      <c r="BQ51" s="79"/>
      <c r="BR51" s="79"/>
      <c r="BS51" s="79"/>
      <c r="DL51" s="2"/>
      <c r="DM51" s="2"/>
      <c r="DN51" s="2"/>
      <c r="DO51" s="2"/>
      <c r="DP51" s="2"/>
      <c r="DQ51" s="2"/>
    </row>
    <row r="52" spans="41:121" ht="21.6" customHeight="1" x14ac:dyDescent="0.8">
      <c r="AO52" s="79"/>
      <c r="AP52" s="79"/>
      <c r="AQ52" s="79"/>
      <c r="AR52" s="79"/>
      <c r="AS52" s="79"/>
      <c r="AT52" s="79"/>
      <c r="BN52" s="79"/>
      <c r="BO52" s="79"/>
      <c r="BP52" s="79"/>
      <c r="BQ52" s="79"/>
      <c r="BR52" s="79"/>
      <c r="BS52" s="79"/>
      <c r="DL52" s="2"/>
      <c r="DM52" s="2"/>
      <c r="DN52" s="2"/>
      <c r="DO52" s="2"/>
      <c r="DP52" s="2"/>
      <c r="DQ52" s="2"/>
    </row>
    <row r="53" spans="41:121" ht="21.6" customHeight="1" x14ac:dyDescent="0.8">
      <c r="BN53" s="79"/>
      <c r="BO53" s="79"/>
      <c r="BP53" s="79"/>
      <c r="BQ53" s="79"/>
      <c r="BR53" s="79"/>
      <c r="BS53" s="79"/>
      <c r="DL53" s="2"/>
      <c r="DM53" s="2"/>
      <c r="DN53" s="2"/>
      <c r="DO53" s="2"/>
      <c r="DP53" s="2"/>
      <c r="DQ53" s="2"/>
    </row>
    <row r="54" spans="41:121" ht="21.6" customHeight="1" x14ac:dyDescent="0.8">
      <c r="DL54" s="2"/>
      <c r="DM54" s="2"/>
      <c r="DN54" s="2"/>
      <c r="DO54" s="2"/>
      <c r="DP54" s="2"/>
      <c r="DQ54" s="2"/>
    </row>
    <row r="55" spans="41:121" ht="21.6" customHeight="1" x14ac:dyDescent="0.8">
      <c r="DL55" s="2"/>
      <c r="DM55" s="2"/>
      <c r="DN55" s="2"/>
      <c r="DO55" s="2"/>
      <c r="DP55" s="2"/>
      <c r="DQ55" s="2"/>
    </row>
    <row r="56" spans="41:121" ht="21.6" customHeight="1" x14ac:dyDescent="0.8">
      <c r="DM56" s="3"/>
      <c r="DN56" s="3"/>
      <c r="DO56" s="3"/>
      <c r="DP56" s="3"/>
      <c r="DQ56" s="3"/>
    </row>
    <row r="57" spans="41:121" ht="21.6" customHeight="1" x14ac:dyDescent="0.8">
      <c r="DL57" s="3"/>
      <c r="DM57" s="3"/>
      <c r="DN57" s="3"/>
      <c r="DO57" s="3"/>
      <c r="DP57" s="3"/>
      <c r="DQ57" s="3"/>
    </row>
    <row r="58" spans="41:121" ht="21.6" customHeight="1" x14ac:dyDescent="0.8">
      <c r="DL58" s="3"/>
      <c r="DM58" s="3"/>
      <c r="DN58" s="3"/>
      <c r="DO58" s="3"/>
      <c r="DP58" s="3"/>
      <c r="DQ58" s="3"/>
    </row>
    <row r="59" spans="41:121" ht="21.6" customHeight="1" x14ac:dyDescent="0.8">
      <c r="AO59" s="79" t="str">
        <f>HYPERLINK(TEXT($BC$66,"")&amp;"\"&amp;TEXT($BC$67,"")&amp;"#52","Stop Ramp Logic Block")</f>
        <v>Stop Ramp Logic Block</v>
      </c>
      <c r="AP59" s="79"/>
      <c r="AQ59" s="79"/>
      <c r="AR59" s="79"/>
      <c r="AS59" s="79"/>
      <c r="AT59" s="79"/>
      <c r="DL59" s="3"/>
      <c r="DM59" s="3"/>
      <c r="DN59" s="3"/>
      <c r="DO59" s="3"/>
      <c r="DP59" s="3"/>
      <c r="DQ59" s="3"/>
    </row>
    <row r="60" spans="41:121" ht="21.6" customHeight="1" x14ac:dyDescent="0.8">
      <c r="AO60" s="79"/>
      <c r="AP60" s="79"/>
      <c r="AQ60" s="79"/>
      <c r="AR60" s="79"/>
      <c r="AS60" s="79"/>
      <c r="AT60" s="79"/>
      <c r="DL60" s="3"/>
      <c r="DM60" s="3"/>
      <c r="DN60" s="3"/>
      <c r="DO60" s="3"/>
      <c r="DP60" s="3"/>
      <c r="DQ60" s="3"/>
    </row>
    <row r="61" spans="41:121" ht="21.6" customHeight="1" x14ac:dyDescent="0.8">
      <c r="AO61" s="79"/>
      <c r="AP61" s="79"/>
      <c r="AQ61" s="79"/>
      <c r="AR61" s="79"/>
      <c r="AS61" s="79"/>
      <c r="AT61" s="79"/>
      <c r="DL61" s="3"/>
      <c r="DM61" s="3"/>
      <c r="DN61" s="3"/>
      <c r="DO61" s="3"/>
      <c r="DP61" s="3"/>
      <c r="DQ61" s="3"/>
    </row>
    <row r="62" spans="41:121" ht="21.6" customHeight="1" x14ac:dyDescent="0.8">
      <c r="AO62" s="79"/>
      <c r="AP62" s="79"/>
      <c r="AQ62" s="79"/>
      <c r="AR62" s="79"/>
      <c r="AS62" s="79"/>
      <c r="AT62" s="79"/>
      <c r="DL62" s="91" t="s">
        <v>4</v>
      </c>
      <c r="DM62" s="91"/>
      <c r="DN62" s="91"/>
      <c r="DO62" s="91"/>
      <c r="DP62" s="91"/>
      <c r="DQ62" s="91"/>
    </row>
    <row r="63" spans="41:121" ht="21.6" customHeight="1" x14ac:dyDescent="0.8">
      <c r="DL63" s="91"/>
      <c r="DM63" s="91"/>
      <c r="DN63" s="91"/>
      <c r="DO63" s="91"/>
      <c r="DP63" s="91"/>
      <c r="DQ63" s="91"/>
    </row>
    <row r="64" spans="41:121" ht="21.6" customHeight="1" x14ac:dyDescent="0.8">
      <c r="DL64" s="91"/>
      <c r="DM64" s="91"/>
      <c r="DN64" s="91"/>
      <c r="DO64" s="91"/>
      <c r="DP64" s="91"/>
      <c r="DQ64" s="91"/>
    </row>
    <row r="65" spans="2:121" ht="21.6" customHeight="1" x14ac:dyDescent="0.8">
      <c r="DL65" s="90" t="s">
        <v>19</v>
      </c>
      <c r="DM65" s="90"/>
      <c r="DN65" s="90"/>
      <c r="DO65" s="90"/>
      <c r="DP65" s="90"/>
      <c r="DQ65" s="90"/>
    </row>
    <row r="66" spans="2:121" ht="21.6" customHeight="1" x14ac:dyDescent="0.8">
      <c r="AO66" s="78" t="s">
        <v>27</v>
      </c>
      <c r="AP66" s="78"/>
      <c r="AQ66" s="78"/>
      <c r="AR66" s="78"/>
      <c r="AS66" s="78"/>
      <c r="AT66" s="78"/>
      <c r="AU66" s="78"/>
      <c r="AV66" s="78"/>
      <c r="AW66" s="78"/>
      <c r="AX66" s="78"/>
      <c r="AY66" s="78"/>
      <c r="AZ66" s="78"/>
      <c r="BA66" s="78"/>
      <c r="BB66" s="78"/>
      <c r="BC66" s="103" t="str">
        <f>'TC-00 Symbols'!AV66</f>
        <v>D:\FDE Tools\Logic Diagrams\Logic Diagram Tool</v>
      </c>
      <c r="BD66" s="103"/>
      <c r="BE66" s="103"/>
      <c r="BF66" s="103"/>
      <c r="BG66" s="103"/>
      <c r="BH66" s="103"/>
      <c r="BI66" s="103"/>
      <c r="BJ66" s="103"/>
      <c r="BK66" s="103"/>
      <c r="BL66" s="103"/>
      <c r="BM66" s="103"/>
      <c r="BN66" s="103"/>
      <c r="BO66" s="103"/>
      <c r="BP66" s="103"/>
      <c r="BQ66" s="103"/>
      <c r="BR66" s="103"/>
      <c r="BS66" s="103"/>
      <c r="BT66" s="103"/>
      <c r="BU66" s="103"/>
      <c r="DL66" s="90"/>
      <c r="DM66" s="90"/>
      <c r="DN66" s="90"/>
      <c r="DO66" s="90"/>
      <c r="DP66" s="90"/>
      <c r="DQ66" s="90"/>
    </row>
    <row r="67" spans="2:121" ht="21.6" customHeight="1" x14ac:dyDescent="0.8">
      <c r="AO67" s="78" t="s">
        <v>28</v>
      </c>
      <c r="AP67" s="78"/>
      <c r="AQ67" s="78"/>
      <c r="AR67" s="78"/>
      <c r="AS67" s="78"/>
      <c r="AT67" s="78"/>
      <c r="AU67" s="78"/>
      <c r="AV67" s="78"/>
      <c r="AW67" s="78"/>
      <c r="AX67" s="78"/>
      <c r="AY67" s="78"/>
      <c r="AZ67" s="78"/>
      <c r="BA67" s="78"/>
      <c r="BB67" s="78"/>
      <c r="BC67" s="103" t="str">
        <f>'TC-00 Symbols'!AV67</f>
        <v>Logic Diagram Symbols v9.ppsx</v>
      </c>
      <c r="BD67" s="103"/>
      <c r="BE67" s="103"/>
      <c r="BF67" s="103"/>
      <c r="BG67" s="103"/>
      <c r="BH67" s="103"/>
      <c r="BI67" s="103"/>
      <c r="BJ67" s="103"/>
      <c r="BK67" s="103"/>
      <c r="BL67" s="103"/>
      <c r="BM67" s="103"/>
      <c r="BN67" s="103"/>
      <c r="BO67" s="103"/>
      <c r="BP67" s="103"/>
      <c r="BQ67" s="103"/>
      <c r="BR67" s="103"/>
      <c r="BS67" s="103"/>
      <c r="BT67" s="103"/>
      <c r="BU67" s="103"/>
      <c r="DL67" s="87" t="s">
        <v>3</v>
      </c>
      <c r="DM67" s="87"/>
      <c r="DN67" s="87"/>
      <c r="DO67" s="87"/>
      <c r="DP67" s="87"/>
      <c r="DQ67" s="87"/>
    </row>
    <row r="68" spans="2:121" ht="21.6" customHeight="1" x14ac:dyDescent="0.8">
      <c r="DL68" s="87"/>
      <c r="DM68" s="87"/>
      <c r="DN68" s="87"/>
      <c r="DO68" s="87"/>
      <c r="DP68" s="87"/>
      <c r="DQ68" s="87"/>
    </row>
    <row r="71" spans="2:121" ht="21.6" customHeight="1" x14ac:dyDescent="1.25">
      <c r="B71" s="40" t="s">
        <v>77</v>
      </c>
    </row>
  </sheetData>
  <mergeCells count="37">
    <mergeCell ref="BN9:BS12"/>
    <mergeCell ref="AS14:BB17"/>
    <mergeCell ref="BN20:BS23"/>
    <mergeCell ref="DL62:DQ64"/>
    <mergeCell ref="DL65:DQ66"/>
    <mergeCell ref="BN35:BS38"/>
    <mergeCell ref="CN13:CS16"/>
    <mergeCell ref="BN50:BS53"/>
    <mergeCell ref="CX45:DC48"/>
    <mergeCell ref="AO49:AT5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T18:AA21"/>
    <mergeCell ref="M40:R43"/>
    <mergeCell ref="M28:V31"/>
    <mergeCell ref="CN32:CS35"/>
    <mergeCell ref="AO29:AT32"/>
    <mergeCell ref="AO39:AT42"/>
    <mergeCell ref="AO67:BB67"/>
    <mergeCell ref="BC67:BU67"/>
    <mergeCell ref="AO66:BB66"/>
    <mergeCell ref="BC66:BU66"/>
    <mergeCell ref="AO59:AT6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2" r:id="rId5" name="CommandButton4">
          <controlPr defaultSize="0" autoLine="0" r:id="rId6">
            <anchor moveWithCells="1">
              <from>
                <xdr:col>25</xdr:col>
                <xdr:colOff>0</xdr:colOff>
                <xdr:row>65</xdr:row>
                <xdr:rowOff>0</xdr:rowOff>
              </from>
              <to>
                <xdr:col>30</xdr:col>
                <xdr:colOff>247650</xdr:colOff>
                <xdr:row>66</xdr:row>
                <xdr:rowOff>259080</xdr:rowOff>
              </to>
            </anchor>
          </controlPr>
        </control>
      </mc:Choice>
      <mc:Fallback>
        <control shapeId="2052" r:id="rId5" name="CommandButton4"/>
      </mc:Fallback>
    </mc:AlternateContent>
    <mc:AlternateContent xmlns:mc="http://schemas.openxmlformats.org/markup-compatibility/2006">
      <mc:Choice Requires="x14">
        <control shapeId="2051" r:id="rId7" name="CommandButton3">
          <controlPr defaultSize="0" autoLine="0" r:id="rId8">
            <anchor moveWithCells="1">
              <from>
                <xdr:col>18</xdr:col>
                <xdr:colOff>0</xdr:colOff>
                <xdr:row>65</xdr:row>
                <xdr:rowOff>0</xdr:rowOff>
              </from>
              <to>
                <xdr:col>23</xdr:col>
                <xdr:colOff>247650</xdr:colOff>
                <xdr:row>66</xdr:row>
                <xdr:rowOff>259080</xdr:rowOff>
              </to>
            </anchor>
          </controlPr>
        </control>
      </mc:Choice>
      <mc:Fallback>
        <control shapeId="2051" r:id="rId7" name="CommandButton3"/>
      </mc:Fallback>
    </mc:AlternateContent>
    <mc:AlternateContent xmlns:mc="http://schemas.openxmlformats.org/markup-compatibility/2006">
      <mc:Choice Requires="x14">
        <control shapeId="2050" r:id="rId9" name="CommandButton1">
          <controlPr defaultSize="0" autoLine="0" r:id="rId10">
            <anchor moveWithCells="1">
              <from>
                <xdr:col>11</xdr:col>
                <xdr:colOff>0</xdr:colOff>
                <xdr:row>65</xdr:row>
                <xdr:rowOff>0</xdr:rowOff>
              </from>
              <to>
                <xdr:col>16</xdr:col>
                <xdr:colOff>247650</xdr:colOff>
                <xdr:row>66</xdr:row>
                <xdr:rowOff>259080</xdr:rowOff>
              </to>
            </anchor>
          </controlPr>
        </control>
      </mc:Choice>
      <mc:Fallback>
        <control shapeId="2050" r:id="rId9" name="CommandButton1"/>
      </mc:Fallback>
    </mc:AlternateContent>
    <mc:AlternateContent xmlns:mc="http://schemas.openxmlformats.org/markup-compatibility/2006">
      <mc:Choice Requires="x14">
        <control shapeId="2049" r:id="rId11" name="CommandButton2">
          <controlPr autoLine="0" r:id="rId12">
            <anchor moveWithCells="1">
              <from>
                <xdr:col>4</xdr:col>
                <xdr:colOff>0</xdr:colOff>
                <xdr:row>65</xdr:row>
                <xdr:rowOff>0</xdr:rowOff>
              </from>
              <to>
                <xdr:col>9</xdr:col>
                <xdr:colOff>247650</xdr:colOff>
                <xdr:row>66</xdr:row>
                <xdr:rowOff>259080</xdr:rowOff>
              </to>
            </anchor>
          </controlPr>
        </control>
      </mc:Choice>
      <mc:Fallback>
        <control shapeId="2049" r:id="rId11" name="CommandButton2"/>
      </mc:Fallback>
    </mc:AlternateContent>
    <mc:AlternateContent xmlns:mc="http://schemas.openxmlformats.org/markup-compatibility/2006">
      <mc:Choice Requires="x14">
        <control shapeId="2053" r:id="rId13" name="CommandButton5">
          <controlPr defaultSize="0" autoLine="0" r:id="rId14">
            <anchor moveWithCells="1">
              <from>
                <xdr:col>32</xdr:col>
                <xdr:colOff>0</xdr:colOff>
                <xdr:row>65</xdr:row>
                <xdr:rowOff>0</xdr:rowOff>
              </from>
              <to>
                <xdr:col>37</xdr:col>
                <xdr:colOff>247650</xdr:colOff>
                <xdr:row>66</xdr:row>
                <xdr:rowOff>259080</xdr:rowOff>
              </to>
            </anchor>
          </controlPr>
        </control>
      </mc:Choice>
      <mc:Fallback>
        <control shapeId="2053" r:id="rId13" name="CommandButton5"/>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1"/>
  <sheetViews>
    <sheetView showGridLines="0" defaultGridColor="0" topLeftCell="AH35" colorId="9" zoomScale="77" zoomScaleNormal="77" zoomScalePageLayoutView="30" workbookViewId="0">
      <selection activeCell="CG54" sqref="CF54:CG54"/>
    </sheetView>
  </sheetViews>
  <sheetFormatPr defaultColWidth="3.0859375" defaultRowHeight="21.6" customHeight="1" x14ac:dyDescent="0.8"/>
  <cols>
    <col min="1" max="16384" width="3.0859375" style="1"/>
  </cols>
  <sheetData>
    <row r="2" spans="5:121" ht="21.6" customHeight="1" x14ac:dyDescent="0.8">
      <c r="DL2" s="92" t="s">
        <v>5</v>
      </c>
      <c r="DM2" s="92"/>
      <c r="DN2" s="93" t="s">
        <v>6</v>
      </c>
      <c r="DO2" s="94" t="s">
        <v>7</v>
      </c>
      <c r="DP2" s="94"/>
      <c r="DQ2" s="94"/>
    </row>
    <row r="3" spans="5:121" ht="21.6" customHeight="1" x14ac:dyDescent="0.8">
      <c r="DL3" s="92"/>
      <c r="DM3" s="92"/>
      <c r="DN3" s="93"/>
      <c r="DO3" s="94"/>
      <c r="DP3" s="94"/>
      <c r="DQ3" s="94"/>
    </row>
    <row r="4" spans="5:121" ht="21.6" customHeight="1" x14ac:dyDescent="0.8">
      <c r="DL4" s="92"/>
      <c r="DM4" s="92"/>
      <c r="DN4" s="93"/>
      <c r="DO4" s="94"/>
      <c r="DP4" s="94"/>
      <c r="DQ4" s="94"/>
    </row>
    <row r="5" spans="5:121" ht="21.6" customHeight="1" x14ac:dyDescent="0.8">
      <c r="E5" s="88" t="s">
        <v>26</v>
      </c>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49"/>
      <c r="AL5" s="49"/>
      <c r="AQ5" s="88" t="s">
        <v>79</v>
      </c>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DL5" s="92"/>
      <c r="DM5" s="92"/>
      <c r="DN5" s="93"/>
      <c r="DO5" s="94"/>
      <c r="DP5" s="94"/>
      <c r="DQ5" s="94"/>
    </row>
    <row r="6" spans="5:121" ht="21.6" customHeight="1" x14ac:dyDescent="0.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49"/>
      <c r="AL6" s="49"/>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DL6" s="92"/>
      <c r="DM6" s="92"/>
      <c r="DN6" s="93"/>
      <c r="DO6" s="94"/>
      <c r="DP6" s="94"/>
      <c r="DQ6" s="94"/>
    </row>
    <row r="7" spans="5:121" ht="21.6" customHeight="1" x14ac:dyDescent="0.8">
      <c r="DL7" s="92"/>
      <c r="DM7" s="92"/>
      <c r="DN7" s="93"/>
      <c r="DO7" s="94"/>
      <c r="DP7" s="94"/>
      <c r="DQ7" s="94"/>
    </row>
    <row r="8" spans="5:121" ht="21.6" customHeight="1" x14ac:dyDescent="0.8">
      <c r="DL8" s="92"/>
      <c r="DM8" s="92"/>
      <c r="DN8" s="93"/>
      <c r="DO8" s="94"/>
      <c r="DP8" s="94"/>
      <c r="DQ8" s="94"/>
    </row>
    <row r="9" spans="5:121" ht="21.6" customHeight="1" x14ac:dyDescent="0.8">
      <c r="BH9" s="79" t="str">
        <f>HYPERLINK(TEXT($BC$66,"")&amp;"\"&amp;TEXT($BC$67,"")&amp;"#73","Display Value on System Graphic Logic Block")</f>
        <v>Display Value on System Graphic Logic Block</v>
      </c>
      <c r="BI9" s="79"/>
      <c r="BJ9" s="79"/>
      <c r="BK9" s="79"/>
      <c r="BL9" s="79"/>
      <c r="BM9" s="79"/>
      <c r="BN9" s="79"/>
      <c r="BO9" s="79"/>
      <c r="DL9" s="92"/>
      <c r="DM9" s="92"/>
      <c r="DN9" s="93"/>
      <c r="DO9" s="94"/>
      <c r="DP9" s="94"/>
      <c r="DQ9" s="94"/>
    </row>
    <row r="10" spans="5:121" ht="21.6" customHeight="1" x14ac:dyDescent="0.8">
      <c r="AI10" s="79" t="str">
        <f>HYPERLINK(TEXT($BC$66,"")&amp;"\"&amp;TEXT($BC$67,"")&amp;"#70","One Shot Relay")</f>
        <v>One Shot Relay</v>
      </c>
      <c r="AJ10" s="79"/>
      <c r="AK10" s="79"/>
      <c r="AL10" s="79"/>
      <c r="AM10" s="79"/>
      <c r="AN10" s="79"/>
      <c r="BH10" s="79"/>
      <c r="BI10" s="79"/>
      <c r="BJ10" s="79"/>
      <c r="BK10" s="79"/>
      <c r="BL10" s="79"/>
      <c r="BM10" s="79"/>
      <c r="BN10" s="79"/>
      <c r="BO10" s="79"/>
      <c r="DL10" s="92"/>
      <c r="DM10" s="92"/>
      <c r="DN10" s="93"/>
      <c r="DO10" s="94"/>
      <c r="DP10" s="94"/>
      <c r="DQ10" s="94"/>
    </row>
    <row r="11" spans="5:121" ht="21.6" customHeight="1" x14ac:dyDescent="0.8">
      <c r="N11" s="79" t="str">
        <f>HYPERLINK(TEXT($BC$66,"")&amp;"\"&amp;TEXT($BC$67,"")&amp;"#65","Counter Logic Block")</f>
        <v>Counter Logic Block</v>
      </c>
      <c r="O11" s="79"/>
      <c r="P11" s="79"/>
      <c r="Q11" s="79"/>
      <c r="R11" s="79"/>
      <c r="S11" s="79"/>
      <c r="AI11" s="79"/>
      <c r="AJ11" s="79"/>
      <c r="AK11" s="79"/>
      <c r="AL11" s="79"/>
      <c r="AM11" s="79"/>
      <c r="AN11" s="79"/>
      <c r="BH11" s="79"/>
      <c r="BI11" s="79"/>
      <c r="BJ11" s="79"/>
      <c r="BK11" s="79"/>
      <c r="BL11" s="79"/>
      <c r="BM11" s="79"/>
      <c r="BN11" s="79"/>
      <c r="BO11" s="79"/>
      <c r="DL11" s="92"/>
      <c r="DM11" s="92"/>
      <c r="DN11" s="93"/>
      <c r="DO11" s="94"/>
      <c r="DP11" s="94"/>
      <c r="DQ11" s="94"/>
    </row>
    <row r="12" spans="5:121" ht="21.6" customHeight="1" x14ac:dyDescent="0.8">
      <c r="N12" s="79"/>
      <c r="O12" s="79"/>
      <c r="P12" s="79"/>
      <c r="Q12" s="79"/>
      <c r="R12" s="79"/>
      <c r="S12" s="79"/>
      <c r="AI12" s="79"/>
      <c r="AJ12" s="79"/>
      <c r="AK12" s="79"/>
      <c r="AL12" s="79"/>
      <c r="AM12" s="79"/>
      <c r="AN12" s="79"/>
      <c r="BH12" s="79"/>
      <c r="BI12" s="79"/>
      <c r="BJ12" s="79"/>
      <c r="BK12" s="79"/>
      <c r="BL12" s="79"/>
      <c r="BM12" s="79"/>
      <c r="BN12" s="79"/>
      <c r="BO12" s="79"/>
      <c r="DL12" s="92"/>
      <c r="DM12" s="92"/>
      <c r="DN12" s="93"/>
      <c r="DO12" s="94"/>
      <c r="DP12" s="94"/>
      <c r="DQ12" s="94"/>
    </row>
    <row r="13" spans="5:121" ht="21.6" customHeight="1" x14ac:dyDescent="0.8">
      <c r="N13" s="79"/>
      <c r="O13" s="79"/>
      <c r="P13" s="79"/>
      <c r="Q13" s="79"/>
      <c r="R13" s="79"/>
      <c r="S13" s="79"/>
      <c r="AI13" s="79"/>
      <c r="AJ13" s="79"/>
      <c r="AK13" s="79"/>
      <c r="AL13" s="79"/>
      <c r="AM13" s="79"/>
      <c r="AN13" s="79"/>
      <c r="DL13" s="92"/>
      <c r="DM13" s="92"/>
      <c r="DN13" s="93"/>
      <c r="DO13" s="94"/>
      <c r="DP13" s="94"/>
      <c r="DQ13" s="94"/>
    </row>
    <row r="14" spans="5:121" ht="21.6" customHeight="1" x14ac:dyDescent="0.8">
      <c r="N14" s="79"/>
      <c r="O14" s="79"/>
      <c r="P14" s="79"/>
      <c r="Q14" s="79"/>
      <c r="R14" s="79"/>
      <c r="S14" s="79"/>
      <c r="DL14" s="92"/>
      <c r="DM14" s="92"/>
      <c r="DN14" s="93"/>
      <c r="DO14" s="94"/>
      <c r="DP14" s="94"/>
      <c r="DQ14" s="94"/>
    </row>
    <row r="15" spans="5:121" ht="21.6" customHeight="1" x14ac:dyDescent="0.8">
      <c r="BH15" s="79" t="str">
        <f>HYPERLINK(TEXT($BC$66,"")&amp;"\"&amp;TEXT($BC$67,"")&amp;"#73","Trend Parameter and Archive Data Logic Block")</f>
        <v>Trend Parameter and Archive Data Logic Block</v>
      </c>
      <c r="BI15" s="79"/>
      <c r="BJ15" s="79"/>
      <c r="BK15" s="79"/>
      <c r="BL15" s="79"/>
      <c r="BM15" s="79"/>
      <c r="BN15" s="79"/>
      <c r="BO15" s="79"/>
      <c r="DL15" s="92"/>
      <c r="DM15" s="92"/>
      <c r="DN15" s="93"/>
      <c r="DO15" s="94"/>
      <c r="DP15" s="94"/>
      <c r="DQ15" s="94"/>
    </row>
    <row r="16" spans="5:121" ht="21.6" customHeight="1" x14ac:dyDescent="0.8">
      <c r="BH16" s="79"/>
      <c r="BI16" s="79"/>
      <c r="BJ16" s="79"/>
      <c r="BK16" s="79"/>
      <c r="BL16" s="79"/>
      <c r="BM16" s="79"/>
      <c r="BN16" s="79"/>
      <c r="BO16" s="79"/>
      <c r="DL16" s="92"/>
      <c r="DM16" s="92"/>
      <c r="DN16" s="93"/>
      <c r="DO16" s="94"/>
      <c r="DP16" s="94"/>
      <c r="DQ16" s="94"/>
    </row>
    <row r="17" spans="14:121" ht="21.6" customHeight="1" x14ac:dyDescent="0.8">
      <c r="BH17" s="79"/>
      <c r="BI17" s="79"/>
      <c r="BJ17" s="79"/>
      <c r="BK17" s="79"/>
      <c r="BL17" s="79"/>
      <c r="BM17" s="79"/>
      <c r="BN17" s="79"/>
      <c r="BO17" s="79"/>
      <c r="DL17" s="92"/>
      <c r="DM17" s="92"/>
      <c r="DN17" s="93"/>
      <c r="DO17" s="94"/>
      <c r="DP17" s="94"/>
      <c r="DQ17" s="94"/>
    </row>
    <row r="18" spans="14:121" ht="21.6" customHeight="1" x14ac:dyDescent="0.8">
      <c r="BH18" s="79"/>
      <c r="BI18" s="79"/>
      <c r="BJ18" s="79"/>
      <c r="BK18" s="79"/>
      <c r="BL18" s="79"/>
      <c r="BM18" s="79"/>
      <c r="BN18" s="79"/>
      <c r="BO18" s="79"/>
      <c r="DL18" s="92"/>
      <c r="DM18" s="92"/>
      <c r="DN18" s="93"/>
      <c r="DO18" s="94"/>
      <c r="DP18" s="94"/>
      <c r="DQ18" s="94"/>
    </row>
    <row r="19" spans="14:121" ht="21.6" customHeight="1" x14ac:dyDescent="0.8">
      <c r="DL19" s="92"/>
      <c r="DM19" s="92"/>
      <c r="DN19" s="93"/>
      <c r="DO19" s="94"/>
      <c r="DP19" s="94"/>
      <c r="DQ19" s="94"/>
    </row>
    <row r="20" spans="14:121" ht="21.6" customHeight="1" x14ac:dyDescent="0.8">
      <c r="N20" s="79" t="str">
        <f>HYPERLINK(TEXT($BC$66,"")&amp;"\"&amp;TEXT($BC$67,"")&amp;"#66","Interval Timer Logic Block")</f>
        <v>Interval Timer Logic Block</v>
      </c>
      <c r="O20" s="79"/>
      <c r="P20" s="79"/>
      <c r="Q20" s="79"/>
      <c r="R20" s="79"/>
      <c r="S20" s="79"/>
      <c r="DL20" s="92"/>
      <c r="DM20" s="92"/>
      <c r="DN20" s="93"/>
      <c r="DO20" s="94"/>
      <c r="DP20" s="94"/>
      <c r="DQ20" s="94"/>
    </row>
    <row r="21" spans="14:121" ht="21.6" customHeight="1" x14ac:dyDescent="0.8">
      <c r="N21" s="79"/>
      <c r="O21" s="79"/>
      <c r="P21" s="79"/>
      <c r="Q21" s="79"/>
      <c r="R21" s="79"/>
      <c r="S21" s="79"/>
      <c r="T21" s="46"/>
      <c r="BH21" s="79" t="str">
        <f>HYPERLINK(TEXT($BC$66,"")&amp;"\"&amp;TEXT($BC$67,"")&amp;"#73","Alarm Based on Parameter Logic Block")</f>
        <v>Alarm Based on Parameter Logic Block</v>
      </c>
      <c r="BI21" s="79"/>
      <c r="BJ21" s="79"/>
      <c r="BK21" s="79"/>
      <c r="BL21" s="79"/>
      <c r="BM21" s="79"/>
      <c r="BN21" s="79"/>
      <c r="BO21" s="79"/>
      <c r="DL21" s="92"/>
      <c r="DM21" s="92"/>
      <c r="DN21" s="93"/>
      <c r="DO21" s="94"/>
      <c r="DP21" s="94"/>
      <c r="DQ21" s="94"/>
    </row>
    <row r="22" spans="14:121" ht="21.6" customHeight="1" x14ac:dyDescent="0.8">
      <c r="N22" s="79"/>
      <c r="O22" s="79"/>
      <c r="P22" s="79"/>
      <c r="Q22" s="79"/>
      <c r="R22" s="79"/>
      <c r="S22" s="79"/>
      <c r="T22" s="46"/>
      <c r="BH22" s="79"/>
      <c r="BI22" s="79"/>
      <c r="BJ22" s="79"/>
      <c r="BK22" s="79"/>
      <c r="BL22" s="79"/>
      <c r="BM22" s="79"/>
      <c r="BN22" s="79"/>
      <c r="BO22" s="79"/>
      <c r="BP22" s="46"/>
      <c r="BQ22" s="46"/>
      <c r="BR22" s="46"/>
      <c r="DL22" s="92"/>
      <c r="DM22" s="92"/>
      <c r="DN22" s="93"/>
      <c r="DO22" s="94"/>
      <c r="DP22" s="94"/>
      <c r="DQ22" s="94"/>
    </row>
    <row r="23" spans="14:121" ht="21.6" customHeight="1" x14ac:dyDescent="0.8">
      <c r="N23" s="79"/>
      <c r="O23" s="79"/>
      <c r="P23" s="79"/>
      <c r="Q23" s="79"/>
      <c r="R23" s="79"/>
      <c r="S23" s="79"/>
      <c r="BH23" s="79"/>
      <c r="BI23" s="79"/>
      <c r="BJ23" s="79"/>
      <c r="BK23" s="79"/>
      <c r="BL23" s="79"/>
      <c r="BM23" s="79"/>
      <c r="BN23" s="79"/>
      <c r="BO23" s="79"/>
      <c r="BP23" s="46"/>
      <c r="BQ23" s="46"/>
      <c r="BR23" s="46"/>
      <c r="DL23" s="92"/>
      <c r="DM23" s="92"/>
      <c r="DN23" s="93"/>
      <c r="DO23" s="94"/>
      <c r="DP23" s="94"/>
      <c r="DQ23" s="94"/>
    </row>
    <row r="24" spans="14:121" ht="21.6" customHeight="1" x14ac:dyDescent="0.8">
      <c r="BH24" s="79"/>
      <c r="BI24" s="79"/>
      <c r="BJ24" s="79"/>
      <c r="BK24" s="79"/>
      <c r="BL24" s="79"/>
      <c r="BM24" s="79"/>
      <c r="BN24" s="79"/>
      <c r="BO24" s="79"/>
      <c r="DL24" s="92"/>
      <c r="DM24" s="92"/>
      <c r="DN24" s="93"/>
      <c r="DO24" s="94"/>
      <c r="DP24" s="94"/>
      <c r="DQ24" s="94"/>
    </row>
    <row r="25" spans="14:121" ht="21.6" customHeight="1" x14ac:dyDescent="0.8">
      <c r="DL25" s="92"/>
      <c r="DM25" s="92"/>
      <c r="DN25" s="93"/>
      <c r="DO25" s="94"/>
      <c r="DP25" s="94"/>
      <c r="DQ25" s="94"/>
    </row>
    <row r="26" spans="14:121" ht="21.6" customHeight="1" x14ac:dyDescent="0.8">
      <c r="DL26" s="92"/>
      <c r="DM26" s="92"/>
      <c r="DN26" s="93"/>
      <c r="DO26" s="94"/>
      <c r="DP26" s="94"/>
      <c r="DQ26" s="94"/>
    </row>
    <row r="27" spans="14:121" ht="21.6" customHeight="1" x14ac:dyDescent="0.8">
      <c r="BH27" s="79" t="str">
        <f>HYPERLINK(TEXT($BC$66,"")&amp;"\"&amp;TEXT($BC$67,"")&amp;"#74","Operator Message Logic Block")</f>
        <v>Operator Message Logic Block</v>
      </c>
      <c r="BI27" s="79"/>
      <c r="BJ27" s="79"/>
      <c r="BK27" s="79"/>
      <c r="BL27" s="79"/>
      <c r="BM27" s="79"/>
      <c r="BN27" s="79"/>
      <c r="BO27" s="79"/>
      <c r="DL27" s="92"/>
      <c r="DM27" s="92"/>
      <c r="DN27" s="93"/>
      <c r="DO27" s="94"/>
      <c r="DP27" s="94"/>
      <c r="DQ27" s="94"/>
    </row>
    <row r="28" spans="14:121" ht="21.6" customHeight="1" x14ac:dyDescent="0.8">
      <c r="BH28" s="79"/>
      <c r="BI28" s="79"/>
      <c r="BJ28" s="79"/>
      <c r="BK28" s="79"/>
      <c r="BL28" s="79"/>
      <c r="BM28" s="79"/>
      <c r="BN28" s="79"/>
      <c r="BO28" s="79"/>
      <c r="BP28" s="46"/>
      <c r="BQ28" s="46"/>
      <c r="BR28" s="46"/>
    </row>
    <row r="29" spans="14:121" ht="21.6" customHeight="1" x14ac:dyDescent="0.8">
      <c r="N29" s="79" t="str">
        <f>HYPERLINK(TEXT($BC$66,"")&amp;"\"&amp;TEXT($BC$67,"")&amp;"#67","Time Clock/Scheduler Logic Block")</f>
        <v>Time Clock/Scheduler Logic Block</v>
      </c>
      <c r="O29" s="79"/>
      <c r="P29" s="79"/>
      <c r="Q29" s="79"/>
      <c r="R29" s="79"/>
      <c r="S29" s="79"/>
      <c r="T29" s="79"/>
      <c r="U29" s="79"/>
      <c r="BH29" s="79"/>
      <c r="BI29" s="79"/>
      <c r="BJ29" s="79"/>
      <c r="BK29" s="79"/>
      <c r="BL29" s="79"/>
      <c r="BM29" s="79"/>
      <c r="BN29" s="79"/>
      <c r="BO29" s="79"/>
      <c r="BP29" s="46"/>
      <c r="BQ29" s="46"/>
      <c r="BR29" s="46"/>
      <c r="DL29" s="96" t="s">
        <v>14</v>
      </c>
      <c r="DM29" s="96"/>
      <c r="DN29" s="96"/>
      <c r="DO29" s="96"/>
      <c r="DP29" s="96"/>
      <c r="DQ29" s="96"/>
    </row>
    <row r="30" spans="14:121" ht="21.6" customHeight="1" x14ac:dyDescent="0.8">
      <c r="N30" s="79"/>
      <c r="O30" s="79"/>
      <c r="P30" s="79"/>
      <c r="Q30" s="79"/>
      <c r="R30" s="79"/>
      <c r="S30" s="79"/>
      <c r="T30" s="79"/>
      <c r="U30" s="79"/>
      <c r="V30" s="46"/>
      <c r="BH30" s="79"/>
      <c r="BI30" s="79"/>
      <c r="BJ30" s="79"/>
      <c r="BK30" s="79"/>
      <c r="BL30" s="79"/>
      <c r="BM30" s="79"/>
      <c r="BN30" s="79"/>
      <c r="BO30" s="79"/>
      <c r="DL30" s="96"/>
      <c r="DM30" s="96"/>
      <c r="DN30" s="96"/>
      <c r="DO30" s="96"/>
      <c r="DP30" s="96"/>
      <c r="DQ30" s="96"/>
    </row>
    <row r="31" spans="14:121" ht="21.6" customHeight="1" x14ac:dyDescent="0.8">
      <c r="N31" s="79"/>
      <c r="O31" s="79"/>
      <c r="P31" s="79"/>
      <c r="Q31" s="79"/>
      <c r="R31" s="79"/>
      <c r="S31" s="79"/>
      <c r="T31" s="79"/>
      <c r="U31" s="79"/>
      <c r="V31" s="46"/>
      <c r="DL31" s="96"/>
      <c r="DM31" s="96"/>
      <c r="DN31" s="96"/>
      <c r="DO31" s="96"/>
      <c r="DP31" s="96"/>
      <c r="DQ31" s="96"/>
    </row>
    <row r="32" spans="14:121" ht="21.6" customHeight="1" x14ac:dyDescent="0.8">
      <c r="N32" s="79"/>
      <c r="O32" s="79"/>
      <c r="P32" s="79"/>
      <c r="Q32" s="79"/>
      <c r="R32" s="79"/>
      <c r="S32" s="79"/>
      <c r="T32" s="79"/>
      <c r="U32" s="79"/>
      <c r="DL32" s="96"/>
      <c r="DM32" s="96"/>
      <c r="DN32" s="96"/>
      <c r="DO32" s="96"/>
      <c r="DP32" s="96"/>
      <c r="DQ32" s="96"/>
    </row>
    <row r="33" spans="14:121" ht="21.6" customHeight="1" x14ac:dyDescent="0.8">
      <c r="DL33" s="97" t="s">
        <v>15</v>
      </c>
      <c r="DM33" s="97"/>
      <c r="DN33" s="97"/>
      <c r="DO33" s="97"/>
      <c r="DP33" s="97"/>
      <c r="DQ33" s="97"/>
    </row>
    <row r="34" spans="14:121" ht="21.6" customHeight="1" x14ac:dyDescent="0.8">
      <c r="DL34" s="97"/>
      <c r="DM34" s="97"/>
      <c r="DN34" s="97"/>
      <c r="DO34" s="97"/>
      <c r="DP34" s="97"/>
      <c r="DQ34" s="97"/>
    </row>
    <row r="35" spans="14:121" ht="21.6" customHeight="1" x14ac:dyDescent="0.8">
      <c r="BH35" s="79" t="str">
        <f>HYPERLINK(TEXT($BC$66,"")&amp;"\"&amp;TEXT($BC$67,"")&amp;"#74","Run Time Monitor Logic Block")</f>
        <v>Run Time Monitor Logic Block</v>
      </c>
      <c r="BI35" s="79"/>
      <c r="BJ35" s="79"/>
      <c r="BK35" s="79"/>
      <c r="BL35" s="79"/>
      <c r="BM35" s="79"/>
      <c r="DL35" s="97"/>
      <c r="DM35" s="97"/>
      <c r="DN35" s="97"/>
      <c r="DO35" s="97"/>
      <c r="DP35" s="97"/>
      <c r="DQ35" s="97"/>
    </row>
    <row r="36" spans="14:121" ht="21.6" customHeight="1" x14ac:dyDescent="0.8">
      <c r="BF36" s="46"/>
      <c r="BG36" s="46"/>
      <c r="BH36" s="79"/>
      <c r="BI36" s="79"/>
      <c r="BJ36" s="79"/>
      <c r="BK36" s="79"/>
      <c r="BL36" s="79"/>
      <c r="BM36" s="79"/>
      <c r="DL36" s="97"/>
      <c r="DM36" s="97"/>
      <c r="DN36" s="97"/>
      <c r="DO36" s="97"/>
      <c r="DP36" s="97"/>
      <c r="DQ36" s="97"/>
    </row>
    <row r="37" spans="14:121" ht="21.6" customHeight="1" x14ac:dyDescent="0.8">
      <c r="BF37" s="46"/>
      <c r="BG37" s="46"/>
      <c r="BH37" s="79"/>
      <c r="BI37" s="79"/>
      <c r="BJ37" s="79"/>
      <c r="BK37" s="79"/>
      <c r="BL37" s="79"/>
      <c r="BM37" s="79"/>
      <c r="DL37" s="97"/>
      <c r="DM37" s="97"/>
      <c r="DN37" s="97"/>
      <c r="DO37" s="97"/>
      <c r="DP37" s="97"/>
      <c r="DQ37" s="97"/>
    </row>
    <row r="38" spans="14:121" ht="21.6" customHeight="1" x14ac:dyDescent="0.8">
      <c r="N38" s="79" t="str">
        <f>HYPERLINK(TEXT($BC$66,"")&amp;"\"&amp;TEXT($BC$67,"")&amp;"#68","On Delay Logic Block")</f>
        <v>On Delay Logic Block</v>
      </c>
      <c r="O38" s="79"/>
      <c r="P38" s="79"/>
      <c r="Q38" s="79"/>
      <c r="R38" s="79"/>
      <c r="S38" s="79"/>
      <c r="BH38" s="79"/>
      <c r="BI38" s="79"/>
      <c r="BJ38" s="79"/>
      <c r="BK38" s="79"/>
      <c r="BL38" s="79"/>
      <c r="BM38" s="79"/>
      <c r="DL38" s="89" t="s">
        <v>16</v>
      </c>
      <c r="DM38" s="89"/>
      <c r="DN38" s="89"/>
      <c r="DO38" s="89"/>
      <c r="DP38" s="89"/>
      <c r="DQ38" s="89"/>
    </row>
    <row r="39" spans="14:121" ht="21.6" customHeight="1" x14ac:dyDescent="0.8">
      <c r="N39" s="79"/>
      <c r="O39" s="79"/>
      <c r="P39" s="79"/>
      <c r="Q39" s="79"/>
      <c r="R39" s="79"/>
      <c r="S39" s="79"/>
      <c r="T39" s="46"/>
      <c r="DL39" s="100">
        <v>37519</v>
      </c>
      <c r="DM39" s="100"/>
      <c r="DN39" s="100"/>
      <c r="DO39" s="100"/>
      <c r="DP39" s="100"/>
      <c r="DQ39" s="100"/>
    </row>
    <row r="40" spans="14:121" ht="21.6" customHeight="1" x14ac:dyDescent="0.8">
      <c r="N40" s="79"/>
      <c r="O40" s="79"/>
      <c r="P40" s="79"/>
      <c r="Q40" s="79"/>
      <c r="R40" s="79"/>
      <c r="S40" s="79"/>
      <c r="T40" s="46"/>
      <c r="DL40" s="89" t="s">
        <v>8</v>
      </c>
      <c r="DM40" s="89"/>
      <c r="DN40" s="89"/>
      <c r="DO40" s="89"/>
      <c r="DP40" s="89"/>
      <c r="DQ40" s="89"/>
    </row>
    <row r="41" spans="14:121" ht="21.6" customHeight="1" x14ac:dyDescent="0.8">
      <c r="N41" s="79"/>
      <c r="O41" s="79"/>
      <c r="P41" s="79"/>
      <c r="Q41" s="79"/>
      <c r="R41" s="79"/>
      <c r="S41" s="79"/>
      <c r="DG41" s="50"/>
      <c r="DH41" s="50"/>
      <c r="DL41" s="99" t="s">
        <v>10</v>
      </c>
      <c r="DM41" s="99"/>
      <c r="DN41" s="99"/>
      <c r="DO41" s="99"/>
      <c r="DP41" s="99"/>
      <c r="DQ41" s="99"/>
    </row>
    <row r="42" spans="14:121" ht="21.6" customHeight="1" x14ac:dyDescent="0.8">
      <c r="BH42" s="79" t="str">
        <f>HYPERLINK(TEXT($BC$66,"")&amp;"\"&amp;TEXT($BC$67,"")&amp;"#81","Hard Wired Safety")</f>
        <v>Hard Wired Safety</v>
      </c>
      <c r="BI42" s="79"/>
      <c r="BJ42" s="79"/>
      <c r="BK42" s="79"/>
      <c r="BL42" s="79"/>
      <c r="BM42" s="79"/>
      <c r="DG42" s="50"/>
      <c r="DH42" s="50"/>
      <c r="DL42" s="98" t="s">
        <v>9</v>
      </c>
      <c r="DM42" s="98"/>
      <c r="DN42" s="98"/>
      <c r="DO42" s="98"/>
      <c r="DP42" s="98"/>
      <c r="DQ42" s="98"/>
    </row>
    <row r="43" spans="14:121" ht="21.6" customHeight="1" x14ac:dyDescent="0.8">
      <c r="BH43" s="79"/>
      <c r="BI43" s="79"/>
      <c r="BJ43" s="79"/>
      <c r="BK43" s="79"/>
      <c r="BL43" s="79"/>
      <c r="BM43" s="79"/>
      <c r="DL43" s="99" t="s">
        <v>11</v>
      </c>
      <c r="DM43" s="99"/>
      <c r="DN43" s="99"/>
      <c r="DO43" s="99"/>
      <c r="DP43" s="99"/>
      <c r="DQ43" s="99"/>
    </row>
    <row r="44" spans="14:121" ht="21.6" customHeight="1" x14ac:dyDescent="0.8">
      <c r="BH44" s="79"/>
      <c r="BI44" s="79"/>
      <c r="BJ44" s="79"/>
      <c r="BK44" s="79"/>
      <c r="BL44" s="79"/>
      <c r="BM44" s="79"/>
      <c r="DL44" s="95" t="s">
        <v>12</v>
      </c>
      <c r="DM44" s="95"/>
      <c r="DN44" s="95" t="s">
        <v>13</v>
      </c>
      <c r="DO44" s="95"/>
      <c r="DP44" s="95"/>
      <c r="DQ44" s="95"/>
    </row>
    <row r="45" spans="14:121" ht="21.6" customHeight="1" x14ac:dyDescent="0.8">
      <c r="BH45" s="79"/>
      <c r="BI45" s="79"/>
      <c r="BJ45" s="79"/>
      <c r="BK45" s="79"/>
      <c r="BL45" s="79"/>
      <c r="BM45" s="79"/>
    </row>
    <row r="46" spans="14:121" ht="21.6" customHeight="1" x14ac:dyDescent="0.8">
      <c r="N46" s="79" t="str">
        <f>HYPERLINK(TEXT($BC$66,"")&amp;"\"&amp;TEXT($BC$67,"")&amp;"#69","Off Delay Logic Block")</f>
        <v>Off Delay Logic Block</v>
      </c>
      <c r="O46" s="79"/>
      <c r="P46" s="79"/>
      <c r="Q46" s="79"/>
      <c r="R46" s="79"/>
      <c r="S46" s="79"/>
    </row>
    <row r="47" spans="14:121" ht="21.6" customHeight="1" x14ac:dyDescent="0.8">
      <c r="N47" s="79"/>
      <c r="O47" s="79"/>
      <c r="P47" s="79"/>
      <c r="Q47" s="79"/>
      <c r="R47" s="79"/>
      <c r="S47" s="79"/>
      <c r="T47" s="46"/>
      <c r="U47" s="46"/>
      <c r="DL47" s="2"/>
      <c r="DM47" s="2"/>
      <c r="DN47" s="2"/>
      <c r="DO47" s="2"/>
      <c r="DP47" s="2"/>
      <c r="DQ47" s="2"/>
    </row>
    <row r="48" spans="14:121" ht="21.6" customHeight="1" x14ac:dyDescent="0.8">
      <c r="N48" s="79"/>
      <c r="O48" s="79"/>
      <c r="P48" s="79"/>
      <c r="Q48" s="79"/>
      <c r="R48" s="79"/>
      <c r="S48" s="79"/>
      <c r="T48" s="46"/>
      <c r="U48" s="46"/>
      <c r="DL48" s="2"/>
      <c r="DM48" s="2"/>
      <c r="DN48" s="2"/>
      <c r="DO48" s="2"/>
      <c r="DP48" s="2"/>
      <c r="DQ48" s="2"/>
    </row>
    <row r="49" spans="14:121" ht="21.6" customHeight="1" x14ac:dyDescent="0.8">
      <c r="N49" s="79"/>
      <c r="O49" s="79"/>
      <c r="P49" s="79"/>
      <c r="Q49" s="79"/>
      <c r="R49" s="79"/>
      <c r="S49" s="79"/>
      <c r="DL49" s="2"/>
      <c r="DM49" s="2"/>
      <c r="DN49" s="2"/>
      <c r="DO49" s="2"/>
      <c r="DP49" s="2"/>
      <c r="DQ49" s="2"/>
    </row>
    <row r="50" spans="14:121" ht="21.6" customHeight="1" x14ac:dyDescent="0.8">
      <c r="DL50" s="2"/>
      <c r="DM50" s="2"/>
      <c r="DN50" s="2"/>
      <c r="DO50" s="2"/>
      <c r="DP50" s="2"/>
      <c r="DQ50" s="2"/>
    </row>
    <row r="51" spans="14:121" ht="21.6" customHeight="1" x14ac:dyDescent="0.8">
      <c r="DL51" s="2"/>
      <c r="DM51" s="2"/>
      <c r="DN51" s="2"/>
      <c r="DO51" s="2"/>
      <c r="DP51" s="2"/>
      <c r="DQ51" s="2"/>
    </row>
    <row r="52" spans="14:121" ht="21.6" customHeight="1" x14ac:dyDescent="0.8">
      <c r="DL52" s="2"/>
      <c r="DM52" s="2"/>
      <c r="DN52" s="2"/>
      <c r="DO52" s="2"/>
      <c r="DP52" s="2"/>
      <c r="DQ52" s="2"/>
    </row>
    <row r="53" spans="14:121" ht="21.6" customHeight="1" x14ac:dyDescent="0.8">
      <c r="N53" s="79" t="str">
        <f>HYPERLINK(TEXT($BC$66,"")&amp;"\"&amp;TEXT($BC$67,"")&amp;"#71","Latch On Logic Block")</f>
        <v>Latch On Logic Block</v>
      </c>
      <c r="O53" s="79"/>
      <c r="P53" s="79"/>
      <c r="Q53" s="79"/>
      <c r="R53" s="79"/>
      <c r="S53" s="79"/>
      <c r="DL53" s="2"/>
      <c r="DM53" s="2"/>
      <c r="DN53" s="2"/>
      <c r="DO53" s="2"/>
      <c r="DP53" s="2"/>
      <c r="DQ53" s="2"/>
    </row>
    <row r="54" spans="14:121" ht="21.6" customHeight="1" x14ac:dyDescent="0.8">
      <c r="N54" s="79"/>
      <c r="O54" s="79"/>
      <c r="P54" s="79"/>
      <c r="Q54" s="79"/>
      <c r="R54" s="79"/>
      <c r="S54" s="79"/>
      <c r="DL54" s="2"/>
      <c r="DM54" s="2"/>
      <c r="DN54" s="2"/>
      <c r="DO54" s="2"/>
      <c r="DP54" s="2"/>
      <c r="DQ54" s="2"/>
    </row>
    <row r="55" spans="14:121" ht="21.6" customHeight="1" x14ac:dyDescent="0.8">
      <c r="N55" s="79"/>
      <c r="O55" s="79"/>
      <c r="P55" s="79"/>
      <c r="Q55" s="79"/>
      <c r="R55" s="79"/>
      <c r="S55" s="79"/>
      <c r="DL55" s="2"/>
      <c r="DM55" s="2"/>
      <c r="DN55" s="2"/>
      <c r="DO55" s="2"/>
      <c r="DP55" s="2"/>
      <c r="DQ55" s="2"/>
    </row>
    <row r="56" spans="14:121" ht="21.6" customHeight="1" x14ac:dyDescent="0.8">
      <c r="N56" s="79"/>
      <c r="O56" s="79"/>
      <c r="P56" s="79"/>
      <c r="Q56" s="79"/>
      <c r="R56" s="79"/>
      <c r="S56" s="79"/>
      <c r="DM56" s="3"/>
      <c r="DN56" s="3"/>
      <c r="DO56" s="3"/>
      <c r="DP56" s="3"/>
      <c r="DQ56" s="3"/>
    </row>
    <row r="57" spans="14:121" ht="21.6" customHeight="1" x14ac:dyDescent="0.8">
      <c r="DL57" s="3"/>
      <c r="DM57" s="3"/>
      <c r="DN57" s="3"/>
      <c r="DO57" s="3"/>
      <c r="DP57" s="3"/>
      <c r="DQ57" s="3"/>
    </row>
    <row r="58" spans="14:121" ht="21.6" customHeight="1" x14ac:dyDescent="0.8">
      <c r="DL58" s="3"/>
      <c r="DM58" s="3"/>
      <c r="DN58" s="3"/>
      <c r="DO58" s="3"/>
      <c r="DP58" s="3"/>
      <c r="DQ58" s="3"/>
    </row>
    <row r="59" spans="14:121" ht="21.6" customHeight="1" x14ac:dyDescent="0.8">
      <c r="N59" s="79" t="str">
        <f>HYPERLINK(TEXT($BC$66,"")&amp;"\"&amp;TEXT($BC$67,"")&amp;"#72","Latch Off Logic Block")</f>
        <v>Latch Off Logic Block</v>
      </c>
      <c r="O59" s="79"/>
      <c r="P59" s="79"/>
      <c r="Q59" s="79"/>
      <c r="R59" s="79"/>
      <c r="S59" s="79"/>
      <c r="DL59" s="3"/>
      <c r="DM59" s="3"/>
      <c r="DN59" s="3"/>
      <c r="DO59" s="3"/>
      <c r="DP59" s="3"/>
      <c r="DQ59" s="3"/>
    </row>
    <row r="60" spans="14:121" ht="21.6" customHeight="1" x14ac:dyDescent="0.8">
      <c r="N60" s="79"/>
      <c r="O60" s="79"/>
      <c r="P60" s="79"/>
      <c r="Q60" s="79"/>
      <c r="R60" s="79"/>
      <c r="S60" s="79"/>
      <c r="DL60" s="3"/>
      <c r="DM60" s="3"/>
      <c r="DN60" s="3"/>
      <c r="DO60" s="3"/>
      <c r="DP60" s="3"/>
      <c r="DQ60" s="3"/>
    </row>
    <row r="61" spans="14:121" ht="21.6" customHeight="1" x14ac:dyDescent="0.8">
      <c r="N61" s="79"/>
      <c r="O61" s="79"/>
      <c r="P61" s="79"/>
      <c r="Q61" s="79"/>
      <c r="R61" s="79"/>
      <c r="S61" s="79"/>
      <c r="DL61" s="3"/>
      <c r="DM61" s="3"/>
      <c r="DN61" s="3"/>
      <c r="DO61" s="3"/>
      <c r="DP61" s="3"/>
      <c r="DQ61" s="3"/>
    </row>
    <row r="62" spans="14:121" ht="21.6" customHeight="1" x14ac:dyDescent="0.8">
      <c r="N62" s="79"/>
      <c r="O62" s="79"/>
      <c r="P62" s="79"/>
      <c r="Q62" s="79"/>
      <c r="R62" s="79"/>
      <c r="S62" s="79"/>
      <c r="DL62" s="91" t="s">
        <v>4</v>
      </c>
      <c r="DM62" s="91"/>
      <c r="DN62" s="91"/>
      <c r="DO62" s="91"/>
      <c r="DP62" s="91"/>
      <c r="DQ62" s="91"/>
    </row>
    <row r="63" spans="14:121" ht="21.6" customHeight="1" x14ac:dyDescent="0.8">
      <c r="DL63" s="91"/>
      <c r="DM63" s="91"/>
      <c r="DN63" s="91"/>
      <c r="DO63" s="91"/>
      <c r="DP63" s="91"/>
      <c r="DQ63" s="91"/>
    </row>
    <row r="64" spans="14:121" ht="21.6" customHeight="1" x14ac:dyDescent="0.8">
      <c r="DL64" s="91"/>
      <c r="DM64" s="91"/>
      <c r="DN64" s="91"/>
      <c r="DO64" s="91"/>
      <c r="DP64" s="91"/>
      <c r="DQ64" s="91"/>
    </row>
    <row r="65" spans="2:121" ht="21.6" customHeight="1" x14ac:dyDescent="0.8">
      <c r="DL65" s="90" t="s">
        <v>25</v>
      </c>
      <c r="DM65" s="90"/>
      <c r="DN65" s="90"/>
      <c r="DO65" s="90"/>
      <c r="DP65" s="90"/>
      <c r="DQ65" s="90"/>
    </row>
    <row r="66" spans="2:121" ht="21.6" customHeight="1" x14ac:dyDescent="0.8">
      <c r="AO66" s="78" t="s">
        <v>27</v>
      </c>
      <c r="AP66" s="78"/>
      <c r="AQ66" s="78"/>
      <c r="AR66" s="78"/>
      <c r="AS66" s="78"/>
      <c r="AT66" s="78"/>
      <c r="AU66" s="78"/>
      <c r="AV66" s="78"/>
      <c r="AW66" s="78"/>
      <c r="AX66" s="78"/>
      <c r="AY66" s="78"/>
      <c r="AZ66" s="78"/>
      <c r="BA66" s="78"/>
      <c r="BB66" s="78"/>
      <c r="BC66" s="103" t="str">
        <f>'TC-00 Symbols'!AV66</f>
        <v>D:\FDE Tools\Logic Diagrams\Logic Diagram Tool</v>
      </c>
      <c r="BD66" s="103"/>
      <c r="BE66" s="103"/>
      <c r="BF66" s="103"/>
      <c r="BG66" s="103"/>
      <c r="BH66" s="103"/>
      <c r="BI66" s="103"/>
      <c r="BJ66" s="103"/>
      <c r="BK66" s="103"/>
      <c r="BL66" s="103"/>
      <c r="BM66" s="103"/>
      <c r="BN66" s="103"/>
      <c r="BO66" s="103"/>
      <c r="BP66" s="103"/>
      <c r="BQ66" s="103"/>
      <c r="BR66" s="103"/>
      <c r="BS66" s="103"/>
      <c r="BT66" s="103"/>
      <c r="BU66" s="103"/>
      <c r="DL66" s="90"/>
      <c r="DM66" s="90"/>
      <c r="DN66" s="90"/>
      <c r="DO66" s="90"/>
      <c r="DP66" s="90"/>
      <c r="DQ66" s="90"/>
    </row>
    <row r="67" spans="2:121" ht="21.6" customHeight="1" x14ac:dyDescent="0.8">
      <c r="AO67" s="78" t="s">
        <v>28</v>
      </c>
      <c r="AP67" s="78"/>
      <c r="AQ67" s="78"/>
      <c r="AR67" s="78"/>
      <c r="AS67" s="78"/>
      <c r="AT67" s="78"/>
      <c r="AU67" s="78"/>
      <c r="AV67" s="78"/>
      <c r="AW67" s="78"/>
      <c r="AX67" s="78"/>
      <c r="AY67" s="78"/>
      <c r="AZ67" s="78"/>
      <c r="BA67" s="78"/>
      <c r="BB67" s="78"/>
      <c r="BC67" s="103" t="str">
        <f>'TC-00 Symbols'!AV67</f>
        <v>Logic Diagram Symbols v9.ppsx</v>
      </c>
      <c r="BD67" s="103"/>
      <c r="BE67" s="103"/>
      <c r="BF67" s="103"/>
      <c r="BG67" s="103"/>
      <c r="BH67" s="103"/>
      <c r="BI67" s="103"/>
      <c r="BJ67" s="103"/>
      <c r="BK67" s="103"/>
      <c r="BL67" s="103"/>
      <c r="BM67" s="103"/>
      <c r="BN67" s="103"/>
      <c r="BO67" s="103"/>
      <c r="BP67" s="103"/>
      <c r="BQ67" s="103"/>
      <c r="BR67" s="103"/>
      <c r="BS67" s="103"/>
      <c r="BT67" s="103"/>
      <c r="BU67" s="103"/>
      <c r="DL67" s="87" t="s">
        <v>3</v>
      </c>
      <c r="DM67" s="87"/>
      <c r="DN67" s="87"/>
      <c r="DO67" s="87"/>
      <c r="DP67" s="87"/>
      <c r="DQ67" s="87"/>
    </row>
    <row r="68" spans="2:121" ht="21.6" customHeight="1" x14ac:dyDescent="0.8">
      <c r="DL68" s="87"/>
      <c r="DM68" s="87"/>
      <c r="DN68" s="87"/>
      <c r="DO68" s="87"/>
      <c r="DP68" s="87"/>
      <c r="DQ68" s="87"/>
    </row>
    <row r="71" spans="2:121" ht="21.6" customHeight="1" x14ac:dyDescent="1.25">
      <c r="B71" s="40" t="s">
        <v>77</v>
      </c>
    </row>
  </sheetData>
  <mergeCells count="3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 ref="AO67:BB67"/>
    <mergeCell ref="BC67:BU67"/>
    <mergeCell ref="DL65:DQ66"/>
    <mergeCell ref="DL67:DQ68"/>
    <mergeCell ref="AO66:BB66"/>
    <mergeCell ref="BC66:BU66"/>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097" r:id="rId5" name="CommandButton2">
          <controlPr autoLine="0" r:id="rId6">
            <anchor moveWithCells="1">
              <from>
                <xdr:col>4</xdr:col>
                <xdr:colOff>0</xdr:colOff>
                <xdr:row>65</xdr:row>
                <xdr:rowOff>0</xdr:rowOff>
              </from>
              <to>
                <xdr:col>9</xdr:col>
                <xdr:colOff>247650</xdr:colOff>
                <xdr:row>66</xdr:row>
                <xdr:rowOff>259080</xdr:rowOff>
              </to>
            </anchor>
          </controlPr>
        </control>
      </mc:Choice>
      <mc:Fallback>
        <control shapeId="4097" r:id="rId5" name="CommandButton2"/>
      </mc:Fallback>
    </mc:AlternateContent>
    <mc:AlternateContent xmlns:mc="http://schemas.openxmlformats.org/markup-compatibility/2006">
      <mc:Choice Requires="x14">
        <control shapeId="4098" r:id="rId7" name="CommandButton1">
          <controlPr defaultSize="0" autoLine="0" r:id="rId8">
            <anchor moveWithCells="1">
              <from>
                <xdr:col>11</xdr:col>
                <xdr:colOff>0</xdr:colOff>
                <xdr:row>65</xdr:row>
                <xdr:rowOff>0</xdr:rowOff>
              </from>
              <to>
                <xdr:col>16</xdr:col>
                <xdr:colOff>247650</xdr:colOff>
                <xdr:row>66</xdr:row>
                <xdr:rowOff>259080</xdr:rowOff>
              </to>
            </anchor>
          </controlPr>
        </control>
      </mc:Choice>
      <mc:Fallback>
        <control shapeId="4098" r:id="rId7" name="CommandButton1"/>
      </mc:Fallback>
    </mc:AlternateContent>
    <mc:AlternateContent xmlns:mc="http://schemas.openxmlformats.org/markup-compatibility/2006">
      <mc:Choice Requires="x14">
        <control shapeId="4099" r:id="rId9" name="CommandButton3">
          <controlPr defaultSize="0" autoLine="0" r:id="rId10">
            <anchor moveWithCells="1">
              <from>
                <xdr:col>18</xdr:col>
                <xdr:colOff>0</xdr:colOff>
                <xdr:row>65</xdr:row>
                <xdr:rowOff>0</xdr:rowOff>
              </from>
              <to>
                <xdr:col>23</xdr:col>
                <xdr:colOff>247650</xdr:colOff>
                <xdr:row>66</xdr:row>
                <xdr:rowOff>259080</xdr:rowOff>
              </to>
            </anchor>
          </controlPr>
        </control>
      </mc:Choice>
      <mc:Fallback>
        <control shapeId="4099" r:id="rId9" name="CommandButton3"/>
      </mc:Fallback>
    </mc:AlternateContent>
    <mc:AlternateContent xmlns:mc="http://schemas.openxmlformats.org/markup-compatibility/2006">
      <mc:Choice Requires="x14">
        <control shapeId="4100" r:id="rId11" name="CommandButton4">
          <controlPr defaultSize="0" autoLine="0" r:id="rId12">
            <anchor moveWithCells="1">
              <from>
                <xdr:col>25</xdr:col>
                <xdr:colOff>0</xdr:colOff>
                <xdr:row>65</xdr:row>
                <xdr:rowOff>0</xdr:rowOff>
              </from>
              <to>
                <xdr:col>30</xdr:col>
                <xdr:colOff>247650</xdr:colOff>
                <xdr:row>66</xdr:row>
                <xdr:rowOff>259080</xdr:rowOff>
              </to>
            </anchor>
          </controlPr>
        </control>
      </mc:Choice>
      <mc:Fallback>
        <control shapeId="4100" r:id="rId11" name="CommandButton4"/>
      </mc:Fallback>
    </mc:AlternateContent>
    <mc:AlternateContent xmlns:mc="http://schemas.openxmlformats.org/markup-compatibility/2006">
      <mc:Choice Requires="x14">
        <control shapeId="4101" r:id="rId13" name="CommandButton5">
          <controlPr defaultSize="0" autoLine="0" r:id="rId14">
            <anchor moveWithCells="1">
              <from>
                <xdr:col>32</xdr:col>
                <xdr:colOff>0</xdr:colOff>
                <xdr:row>65</xdr:row>
                <xdr:rowOff>0</xdr:rowOff>
              </from>
              <to>
                <xdr:col>37</xdr:col>
                <xdr:colOff>247650</xdr:colOff>
                <xdr:row>66</xdr:row>
                <xdr:rowOff>259080</xdr:rowOff>
              </to>
            </anchor>
          </controlPr>
        </control>
      </mc:Choice>
      <mc:Fallback>
        <control shapeId="4101" r:id="rId13" name="CommandButton5"/>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32EAE-8C6D-450E-8E45-9BCCE9AB0B51}">
  <sheetPr codeName="Sheet5"/>
  <dimension ref="B2:DQ75"/>
  <sheetViews>
    <sheetView showGridLines="0" defaultGridColor="0" colorId="9" zoomScale="35" zoomScaleNormal="35" zoomScalePageLayoutView="30" workbookViewId="0">
      <selection activeCell="BB60" sqref="BB60:BB61"/>
    </sheetView>
  </sheetViews>
  <sheetFormatPr defaultColWidth="3.0859375" defaultRowHeight="21.6" customHeight="1" x14ac:dyDescent="0.8"/>
  <cols>
    <col min="1" max="16384" width="3.0859375" style="1"/>
  </cols>
  <sheetData>
    <row r="2" spans="116:121" ht="21.6" customHeight="1" x14ac:dyDescent="0.8">
      <c r="DL2" s="104" t="s">
        <v>5</v>
      </c>
      <c r="DM2" s="104"/>
      <c r="DN2" s="93" t="s">
        <v>6</v>
      </c>
      <c r="DO2" s="94" t="s">
        <v>7</v>
      </c>
      <c r="DP2" s="94"/>
      <c r="DQ2" s="94"/>
    </row>
    <row r="3" spans="116:121" ht="21.6" customHeight="1" x14ac:dyDescent="0.8">
      <c r="DL3" s="104"/>
      <c r="DM3" s="104"/>
      <c r="DN3" s="93"/>
      <c r="DO3" s="94"/>
      <c r="DP3" s="94"/>
      <c r="DQ3" s="94"/>
    </row>
    <row r="4" spans="116:121" ht="21.6" customHeight="1" x14ac:dyDescent="0.8">
      <c r="DL4" s="104"/>
      <c r="DM4" s="104"/>
      <c r="DN4" s="93"/>
      <c r="DO4" s="94"/>
      <c r="DP4" s="94"/>
      <c r="DQ4" s="94"/>
    </row>
    <row r="5" spans="116:121" ht="21.6" customHeight="1" x14ac:dyDescent="0.8">
      <c r="DL5" s="104"/>
      <c r="DM5" s="104"/>
      <c r="DN5" s="93"/>
      <c r="DO5" s="94"/>
      <c r="DP5" s="94"/>
      <c r="DQ5" s="94"/>
    </row>
    <row r="6" spans="116:121" ht="21.6" customHeight="1" x14ac:dyDescent="0.8">
      <c r="DL6" s="104"/>
      <c r="DM6" s="104"/>
      <c r="DN6" s="93"/>
      <c r="DO6" s="94"/>
      <c r="DP6" s="94"/>
      <c r="DQ6" s="94"/>
    </row>
    <row r="7" spans="116:121" ht="21.6" customHeight="1" x14ac:dyDescent="0.8">
      <c r="DL7" s="104"/>
      <c r="DM7" s="104"/>
      <c r="DN7" s="93"/>
      <c r="DO7" s="94"/>
      <c r="DP7" s="94"/>
      <c r="DQ7" s="94"/>
    </row>
    <row r="8" spans="116:121" ht="21.6" customHeight="1" x14ac:dyDescent="0.8">
      <c r="DL8" s="104"/>
      <c r="DM8" s="104"/>
      <c r="DN8" s="93"/>
      <c r="DO8" s="94"/>
      <c r="DP8" s="94"/>
      <c r="DQ8" s="94"/>
    </row>
    <row r="9" spans="116:121" ht="21.6" customHeight="1" x14ac:dyDescent="0.8">
      <c r="DL9" s="104"/>
      <c r="DM9" s="104"/>
      <c r="DN9" s="93"/>
      <c r="DO9" s="94"/>
      <c r="DP9" s="94"/>
      <c r="DQ9" s="94"/>
    </row>
    <row r="10" spans="116:121" ht="21.6" customHeight="1" x14ac:dyDescent="0.8">
      <c r="DL10" s="104"/>
      <c r="DM10" s="104"/>
      <c r="DN10" s="93"/>
      <c r="DO10" s="94"/>
      <c r="DP10" s="94"/>
      <c r="DQ10" s="94"/>
    </row>
    <row r="11" spans="116:121" ht="21.6" customHeight="1" x14ac:dyDescent="0.8">
      <c r="DL11" s="104"/>
      <c r="DM11" s="104"/>
      <c r="DN11" s="93"/>
      <c r="DO11" s="94"/>
      <c r="DP11" s="94"/>
      <c r="DQ11" s="94"/>
    </row>
    <row r="12" spans="116:121" ht="21.6" customHeight="1" x14ac:dyDescent="0.8">
      <c r="DL12" s="104"/>
      <c r="DM12" s="104"/>
      <c r="DN12" s="93"/>
      <c r="DO12" s="94"/>
      <c r="DP12" s="94"/>
      <c r="DQ12" s="94"/>
    </row>
    <row r="13" spans="116:121" ht="21.6" customHeight="1" x14ac:dyDescent="0.8">
      <c r="DL13" s="104"/>
      <c r="DM13" s="104"/>
      <c r="DN13" s="93"/>
      <c r="DO13" s="94"/>
      <c r="DP13" s="94"/>
      <c r="DQ13" s="94"/>
    </row>
    <row r="14" spans="116:121" ht="21.6" customHeight="1" x14ac:dyDescent="0.8">
      <c r="DL14" s="104"/>
      <c r="DM14" s="104"/>
      <c r="DN14" s="93"/>
      <c r="DO14" s="94"/>
      <c r="DP14" s="94"/>
      <c r="DQ14" s="94"/>
    </row>
    <row r="15" spans="116:121" ht="21.6" customHeight="1" x14ac:dyDescent="0.8">
      <c r="DL15" s="104"/>
      <c r="DM15" s="104"/>
      <c r="DN15" s="93"/>
      <c r="DO15" s="94"/>
      <c r="DP15" s="94"/>
      <c r="DQ15" s="94"/>
    </row>
    <row r="16" spans="116:121" ht="21.6" customHeight="1" x14ac:dyDescent="0.8">
      <c r="DL16" s="104"/>
      <c r="DM16" s="104"/>
      <c r="DN16" s="93"/>
      <c r="DO16" s="94"/>
      <c r="DP16" s="94"/>
      <c r="DQ16" s="94"/>
    </row>
    <row r="17" spans="116:121" ht="21.6" customHeight="1" x14ac:dyDescent="0.8">
      <c r="DL17" s="104"/>
      <c r="DM17" s="104"/>
      <c r="DN17" s="93"/>
      <c r="DO17" s="94"/>
      <c r="DP17" s="94"/>
      <c r="DQ17" s="94"/>
    </row>
    <row r="18" spans="116:121" ht="21.6" customHeight="1" x14ac:dyDescent="0.8">
      <c r="DL18" s="104"/>
      <c r="DM18" s="104"/>
      <c r="DN18" s="93"/>
      <c r="DO18" s="94"/>
      <c r="DP18" s="94"/>
      <c r="DQ18" s="94"/>
    </row>
    <row r="19" spans="116:121" ht="21.6" customHeight="1" x14ac:dyDescent="0.8">
      <c r="DL19" s="104"/>
      <c r="DM19" s="104"/>
      <c r="DN19" s="93"/>
      <c r="DO19" s="94"/>
      <c r="DP19" s="94"/>
      <c r="DQ19" s="94"/>
    </row>
    <row r="20" spans="116:121" ht="21.6" customHeight="1" x14ac:dyDescent="0.8">
      <c r="DL20" s="104"/>
      <c r="DM20" s="104"/>
      <c r="DN20" s="93"/>
      <c r="DO20" s="94"/>
      <c r="DP20" s="94"/>
      <c r="DQ20" s="94"/>
    </row>
    <row r="21" spans="116:121" ht="21.6" customHeight="1" x14ac:dyDescent="0.8">
      <c r="DL21" s="104"/>
      <c r="DM21" s="104"/>
      <c r="DN21" s="93"/>
      <c r="DO21" s="94"/>
      <c r="DP21" s="94"/>
      <c r="DQ21" s="94"/>
    </row>
    <row r="22" spans="116:121" ht="21.6" customHeight="1" x14ac:dyDescent="0.8">
      <c r="DL22" s="104"/>
      <c r="DM22" s="104"/>
      <c r="DN22" s="93"/>
      <c r="DO22" s="94"/>
      <c r="DP22" s="94"/>
      <c r="DQ22" s="94"/>
    </row>
    <row r="23" spans="116:121" ht="21.6" customHeight="1" x14ac:dyDescent="0.8">
      <c r="DL23" s="104"/>
      <c r="DM23" s="104"/>
      <c r="DN23" s="93"/>
      <c r="DO23" s="94"/>
      <c r="DP23" s="94"/>
      <c r="DQ23" s="94"/>
    </row>
    <row r="24" spans="116:121" ht="21.6" customHeight="1" x14ac:dyDescent="0.8">
      <c r="DL24" s="104"/>
      <c r="DM24" s="104"/>
      <c r="DN24" s="93"/>
      <c r="DO24" s="94"/>
      <c r="DP24" s="94"/>
      <c r="DQ24" s="94"/>
    </row>
    <row r="25" spans="116:121" ht="21.6" customHeight="1" x14ac:dyDescent="0.8">
      <c r="DL25" s="104"/>
      <c r="DM25" s="104"/>
      <c r="DN25" s="93"/>
      <c r="DO25" s="94"/>
      <c r="DP25" s="94"/>
      <c r="DQ25" s="94"/>
    </row>
    <row r="26" spans="116:121" ht="21.6" customHeight="1" x14ac:dyDescent="0.8">
      <c r="DL26" s="104"/>
      <c r="DM26" s="104"/>
      <c r="DN26" s="93"/>
      <c r="DO26" s="94"/>
      <c r="DP26" s="94"/>
      <c r="DQ26" s="94"/>
    </row>
    <row r="27" spans="116:121" ht="21.6" customHeight="1" x14ac:dyDescent="0.8">
      <c r="DL27" s="104"/>
      <c r="DM27" s="104"/>
      <c r="DN27" s="93"/>
      <c r="DO27" s="94"/>
      <c r="DP27" s="94"/>
      <c r="DQ27" s="94"/>
    </row>
    <row r="29" spans="116:121" ht="21.6" customHeight="1" x14ac:dyDescent="0.8">
      <c r="DL29" s="105" t="s">
        <v>14</v>
      </c>
      <c r="DM29" s="105"/>
      <c r="DN29" s="105"/>
      <c r="DO29" s="105"/>
      <c r="DP29" s="105"/>
      <c r="DQ29" s="105"/>
    </row>
    <row r="30" spans="116:121" ht="21.6" customHeight="1" x14ac:dyDescent="0.8">
      <c r="DL30" s="105"/>
      <c r="DM30" s="105"/>
      <c r="DN30" s="105"/>
      <c r="DO30" s="105"/>
      <c r="DP30" s="105"/>
      <c r="DQ30" s="105"/>
    </row>
    <row r="31" spans="116:121" ht="21.6" customHeight="1" x14ac:dyDescent="0.8">
      <c r="DL31" s="105"/>
      <c r="DM31" s="105"/>
      <c r="DN31" s="105"/>
      <c r="DO31" s="105"/>
      <c r="DP31" s="105"/>
      <c r="DQ31" s="105"/>
    </row>
    <row r="32" spans="116:121" ht="21.6" customHeight="1" x14ac:dyDescent="0.8">
      <c r="DL32" s="105"/>
      <c r="DM32" s="105"/>
      <c r="DN32" s="105"/>
      <c r="DO32" s="105"/>
      <c r="DP32" s="105"/>
      <c r="DQ32" s="105"/>
    </row>
    <row r="33" spans="111:121" ht="21.6" customHeight="1" x14ac:dyDescent="0.8">
      <c r="DL33" s="97" t="s">
        <v>15</v>
      </c>
      <c r="DM33" s="97"/>
      <c r="DN33" s="97"/>
      <c r="DO33" s="97"/>
      <c r="DP33" s="97"/>
      <c r="DQ33" s="97"/>
    </row>
    <row r="34" spans="111:121" ht="21.6" customHeight="1" x14ac:dyDescent="0.8">
      <c r="DL34" s="97"/>
      <c r="DM34" s="97"/>
      <c r="DN34" s="97"/>
      <c r="DO34" s="97"/>
      <c r="DP34" s="97"/>
      <c r="DQ34" s="97"/>
    </row>
    <row r="35" spans="111:121" ht="21.6" customHeight="1" x14ac:dyDescent="0.8">
      <c r="DL35" s="97"/>
      <c r="DM35" s="97"/>
      <c r="DN35" s="97"/>
      <c r="DO35" s="97"/>
      <c r="DP35" s="97"/>
      <c r="DQ35" s="97"/>
    </row>
    <row r="36" spans="111:121" ht="21.6" customHeight="1" x14ac:dyDescent="0.8">
      <c r="DL36" s="97"/>
      <c r="DM36" s="97"/>
      <c r="DN36" s="97"/>
      <c r="DO36" s="97"/>
      <c r="DP36" s="97"/>
      <c r="DQ36" s="97"/>
    </row>
    <row r="37" spans="111:121" ht="21.6" customHeight="1" x14ac:dyDescent="0.8">
      <c r="DL37" s="97"/>
      <c r="DM37" s="97"/>
      <c r="DN37" s="97"/>
      <c r="DO37" s="97"/>
      <c r="DP37" s="97"/>
      <c r="DQ37" s="97"/>
    </row>
    <row r="38" spans="111:121" ht="21.6" customHeight="1" x14ac:dyDescent="0.8">
      <c r="DL38" s="89" t="s">
        <v>16</v>
      </c>
      <c r="DM38" s="89"/>
      <c r="DN38" s="89"/>
      <c r="DO38" s="89"/>
      <c r="DP38" s="89"/>
      <c r="DQ38" s="89"/>
    </row>
    <row r="39" spans="111:121" ht="21.6" customHeight="1" x14ac:dyDescent="0.8">
      <c r="DL39" s="100">
        <v>37519</v>
      </c>
      <c r="DM39" s="100"/>
      <c r="DN39" s="100"/>
      <c r="DO39" s="100"/>
      <c r="DP39" s="100"/>
      <c r="DQ39" s="100"/>
    </row>
    <row r="40" spans="111:121" ht="21.6" customHeight="1" x14ac:dyDescent="0.8">
      <c r="DL40" s="89" t="s">
        <v>8</v>
      </c>
      <c r="DM40" s="89"/>
      <c r="DN40" s="89"/>
      <c r="DO40" s="89"/>
      <c r="DP40" s="89"/>
      <c r="DQ40" s="89"/>
    </row>
    <row r="41" spans="111:121" ht="21.6" customHeight="1" x14ac:dyDescent="0.8">
      <c r="DG41" s="50"/>
      <c r="DH41" s="50"/>
      <c r="DL41" s="99" t="s">
        <v>10</v>
      </c>
      <c r="DM41" s="99"/>
      <c r="DN41" s="99"/>
      <c r="DO41" s="99"/>
      <c r="DP41" s="99"/>
      <c r="DQ41" s="99"/>
    </row>
    <row r="42" spans="111:121" ht="21.6" customHeight="1" x14ac:dyDescent="0.8">
      <c r="DG42" s="50"/>
      <c r="DH42" s="50"/>
      <c r="DL42" s="98" t="s">
        <v>9</v>
      </c>
      <c r="DM42" s="98"/>
      <c r="DN42" s="98"/>
      <c r="DO42" s="98"/>
      <c r="DP42" s="98"/>
      <c r="DQ42" s="98"/>
    </row>
    <row r="43" spans="111:121" ht="21.6" customHeight="1" x14ac:dyDescent="0.8">
      <c r="DL43" s="99" t="s">
        <v>11</v>
      </c>
      <c r="DM43" s="99"/>
      <c r="DN43" s="99"/>
      <c r="DO43" s="99"/>
      <c r="DP43" s="99"/>
      <c r="DQ43" s="99"/>
    </row>
    <row r="44" spans="111:121" ht="21.6" customHeight="1" x14ac:dyDescent="0.8">
      <c r="DL44" s="95" t="s">
        <v>12</v>
      </c>
      <c r="DM44" s="95"/>
      <c r="DN44" s="95" t="s">
        <v>13</v>
      </c>
      <c r="DO44" s="95"/>
      <c r="DP44" s="95"/>
      <c r="DQ44" s="95"/>
    </row>
    <row r="47" spans="111:121" ht="21.6" customHeight="1" x14ac:dyDescent="0.8">
      <c r="DL47" s="2"/>
      <c r="DM47" s="2"/>
      <c r="DN47" s="2"/>
      <c r="DO47" s="2"/>
      <c r="DP47" s="2"/>
      <c r="DQ47" s="2"/>
    </row>
    <row r="48" spans="111:121" ht="21.6" customHeight="1" x14ac:dyDescent="0.8">
      <c r="DL48" s="2"/>
      <c r="DM48" s="2"/>
      <c r="DN48" s="2"/>
      <c r="DO48" s="2"/>
      <c r="DP48" s="2"/>
      <c r="DQ48" s="2"/>
    </row>
    <row r="49" spans="116:121" ht="21.6" customHeight="1" x14ac:dyDescent="0.8">
      <c r="DL49" s="2"/>
      <c r="DM49" s="2"/>
      <c r="DN49" s="2"/>
      <c r="DO49" s="2"/>
      <c r="DP49" s="2"/>
      <c r="DQ49" s="2"/>
    </row>
    <row r="50" spans="116:121" ht="21.6" customHeight="1" x14ac:dyDescent="0.8">
      <c r="DL50" s="2"/>
      <c r="DM50" s="2"/>
      <c r="DN50" s="2"/>
      <c r="DO50" s="2"/>
      <c r="DP50" s="2"/>
      <c r="DQ50" s="2"/>
    </row>
    <row r="51" spans="116:121" ht="21.6" customHeight="1" x14ac:dyDescent="0.8">
      <c r="DL51" s="2"/>
      <c r="DM51" s="2"/>
      <c r="DN51" s="2"/>
      <c r="DO51" s="2"/>
      <c r="DP51" s="2"/>
      <c r="DQ51" s="2"/>
    </row>
    <row r="52" spans="116:121" ht="21.6" customHeight="1" x14ac:dyDescent="0.8">
      <c r="DL52" s="2"/>
      <c r="DM52" s="2"/>
      <c r="DN52" s="2"/>
      <c r="DO52" s="2"/>
      <c r="DP52" s="2"/>
      <c r="DQ52" s="2"/>
    </row>
    <row r="53" spans="116:121" ht="21.6" customHeight="1" x14ac:dyDescent="0.8">
      <c r="DL53" s="2"/>
      <c r="DM53" s="2"/>
      <c r="DN53" s="2"/>
      <c r="DO53" s="2"/>
      <c r="DP53" s="2"/>
      <c r="DQ53" s="2"/>
    </row>
    <row r="54" spans="116:121" ht="21.6" customHeight="1" x14ac:dyDescent="0.8">
      <c r="DL54" s="2"/>
      <c r="DM54" s="2"/>
      <c r="DN54" s="2"/>
      <c r="DO54" s="2"/>
      <c r="DP54" s="2"/>
      <c r="DQ54" s="2"/>
    </row>
    <row r="55" spans="116:121" ht="21.6" customHeight="1" x14ac:dyDescent="0.8">
      <c r="DL55" s="2"/>
      <c r="DM55" s="2"/>
      <c r="DN55" s="2"/>
      <c r="DO55" s="2"/>
      <c r="DP55" s="2"/>
      <c r="DQ55" s="2"/>
    </row>
    <row r="56" spans="116:121" ht="21.6" customHeight="1" x14ac:dyDescent="0.8">
      <c r="DM56" s="3"/>
      <c r="DN56" s="3"/>
      <c r="DO56" s="3"/>
      <c r="DP56" s="3"/>
      <c r="DQ56" s="3"/>
    </row>
    <row r="57" spans="116:121" ht="21.6" customHeight="1" x14ac:dyDescent="0.8">
      <c r="DL57" s="3"/>
      <c r="DM57" s="3"/>
      <c r="DN57" s="3"/>
      <c r="DO57" s="3"/>
      <c r="DP57" s="3"/>
      <c r="DQ57" s="3"/>
    </row>
    <row r="58" spans="116:121" ht="21.6" customHeight="1" x14ac:dyDescent="0.8">
      <c r="DL58" s="3"/>
      <c r="DM58" s="3"/>
      <c r="DN58" s="3"/>
      <c r="DO58" s="3"/>
      <c r="DP58" s="3"/>
      <c r="DQ58" s="3"/>
    </row>
    <row r="59" spans="116:121" ht="21.6" customHeight="1" x14ac:dyDescent="0.8">
      <c r="DL59" s="3"/>
      <c r="DM59" s="3"/>
      <c r="DN59" s="3"/>
      <c r="DO59" s="3"/>
      <c r="DP59" s="3"/>
      <c r="DQ59" s="3"/>
    </row>
    <row r="60" spans="116:121" ht="21.6" customHeight="1" x14ac:dyDescent="0.8">
      <c r="DL60" s="3"/>
      <c r="DM60" s="3"/>
      <c r="DN60" s="3"/>
      <c r="DO60" s="3"/>
      <c r="DP60" s="3"/>
      <c r="DQ60" s="3"/>
    </row>
    <row r="61" spans="116:121" ht="21.6" customHeight="1" x14ac:dyDescent="0.8">
      <c r="DL61" s="3"/>
      <c r="DM61" s="3"/>
      <c r="DN61" s="3"/>
      <c r="DO61" s="3"/>
      <c r="DP61" s="3"/>
      <c r="DQ61" s="3"/>
    </row>
    <row r="62" spans="116:121" ht="21.6" customHeight="1" x14ac:dyDescent="0.8">
      <c r="DL62" s="91" t="s">
        <v>4</v>
      </c>
      <c r="DM62" s="91"/>
      <c r="DN62" s="91"/>
      <c r="DO62" s="91"/>
      <c r="DP62" s="91"/>
      <c r="DQ62" s="91"/>
    </row>
    <row r="63" spans="116:121" ht="21.6" customHeight="1" x14ac:dyDescent="0.8">
      <c r="DL63" s="91"/>
      <c r="DM63" s="91"/>
      <c r="DN63" s="91"/>
      <c r="DO63" s="91"/>
      <c r="DP63" s="91"/>
      <c r="DQ63" s="91"/>
    </row>
    <row r="64" spans="116:121" ht="21.6" customHeight="1" x14ac:dyDescent="0.8">
      <c r="DL64" s="91"/>
      <c r="DM64" s="91"/>
      <c r="DN64" s="91"/>
      <c r="DO64" s="91"/>
      <c r="DP64" s="91"/>
      <c r="DQ64" s="91"/>
    </row>
    <row r="65" spans="2:121" ht="21.6" customHeight="1" x14ac:dyDescent="0.8">
      <c r="DL65" s="90" t="s">
        <v>19</v>
      </c>
      <c r="DM65" s="90"/>
      <c r="DN65" s="90"/>
      <c r="DO65" s="90"/>
      <c r="DP65" s="90"/>
      <c r="DQ65" s="90"/>
    </row>
    <row r="66" spans="2:121" ht="21.6" customHeight="1" x14ac:dyDescent="0.8">
      <c r="DL66" s="90"/>
      <c r="DM66" s="90"/>
      <c r="DN66" s="90"/>
      <c r="DO66" s="90"/>
      <c r="DP66" s="90"/>
      <c r="DQ66" s="90"/>
    </row>
    <row r="67" spans="2:121" ht="21.6" customHeight="1" x14ac:dyDescent="0.8">
      <c r="DL67" s="87" t="s">
        <v>3</v>
      </c>
      <c r="DM67" s="87"/>
      <c r="DN67" s="87"/>
      <c r="DO67" s="87"/>
      <c r="DP67" s="87"/>
      <c r="DQ67" s="87"/>
    </row>
    <row r="68" spans="2:121" ht="21.6" customHeight="1" x14ac:dyDescent="0.8">
      <c r="DL68" s="87"/>
      <c r="DM68" s="87"/>
      <c r="DN68" s="87"/>
      <c r="DO68" s="87"/>
      <c r="DP68" s="87"/>
      <c r="DQ68" s="87"/>
    </row>
    <row r="71" spans="2:121" ht="21.6" customHeight="1" x14ac:dyDescent="1.25">
      <c r="B71" s="40" t="s">
        <v>77</v>
      </c>
    </row>
    <row r="75" spans="2:121" ht="21.6" customHeight="1" x14ac:dyDescent="0.8">
      <c r="AK75" s="78" t="s">
        <v>27</v>
      </c>
      <c r="AL75" s="78"/>
      <c r="AM75" s="78"/>
      <c r="AN75" s="78"/>
      <c r="AO75" s="78"/>
      <c r="AP75" s="78"/>
      <c r="AQ75" s="78"/>
      <c r="AR75" s="78"/>
      <c r="AS75" s="78"/>
      <c r="AT75" s="78"/>
      <c r="AU75" s="78"/>
      <c r="AV75" s="78"/>
      <c r="AW75" s="78"/>
      <c r="AX75" s="78"/>
      <c r="AY75" s="80" t="str">
        <f>HYPERLINK("D:\FDE Tools\Logic Diagrams")</f>
        <v>D:\FDE Tools\Logic Diagrams</v>
      </c>
      <c r="AZ75" s="80"/>
      <c r="BA75" s="80"/>
      <c r="BB75" s="80"/>
      <c r="BC75" s="80"/>
      <c r="BD75" s="80"/>
      <c r="BE75" s="80"/>
      <c r="BF75" s="80"/>
      <c r="BG75" s="80"/>
      <c r="BH75" s="80"/>
      <c r="BI75" s="80"/>
      <c r="BJ75" s="80"/>
      <c r="BK75" s="80"/>
      <c r="BL75" s="80"/>
      <c r="BM75" s="80"/>
      <c r="BN75" s="80"/>
      <c r="BO75" s="80"/>
      <c r="BP75" s="80"/>
      <c r="BQ75" s="80"/>
    </row>
  </sheetData>
  <mergeCells count="18">
    <mergeCell ref="DL41:DQ41"/>
    <mergeCell ref="DL2:DM27"/>
    <mergeCell ref="DN2:DN27"/>
    <mergeCell ref="DO2:DQ27"/>
    <mergeCell ref="DL29:DQ32"/>
    <mergeCell ref="DL33:DQ37"/>
    <mergeCell ref="DL38:DQ38"/>
    <mergeCell ref="DL39:DQ39"/>
    <mergeCell ref="DL40:DQ40"/>
    <mergeCell ref="AK75:AX75"/>
    <mergeCell ref="AY75:BQ75"/>
    <mergeCell ref="DL67:DQ68"/>
    <mergeCell ref="DL42:DQ42"/>
    <mergeCell ref="DL43:DQ43"/>
    <mergeCell ref="DL44:DM44"/>
    <mergeCell ref="DN44:DQ44"/>
    <mergeCell ref="DL62:DQ64"/>
    <mergeCell ref="DL65:DQ66"/>
  </mergeCells>
  <hyperlinks>
    <hyperlink ref="DG41:DH42" r:id="rId1" location="23" display="If" xr:uid="{00000000-0004-0000-04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5301" r:id="rId5" name="CommandButton5">
          <controlPr defaultSize="0" autoLine="0" autoPict="0" r:id="rId6">
            <anchor moveWithCells="1">
              <from>
                <xdr:col>29</xdr:col>
                <xdr:colOff>0</xdr:colOff>
                <xdr:row>73</xdr:row>
                <xdr:rowOff>0</xdr:rowOff>
              </from>
              <to>
                <xdr:col>35</xdr:col>
                <xdr:colOff>57150</xdr:colOff>
                <xdr:row>74</xdr:row>
                <xdr:rowOff>255270</xdr:rowOff>
              </to>
            </anchor>
          </controlPr>
        </control>
      </mc:Choice>
      <mc:Fallback>
        <control shapeId="55301" r:id="rId5" name="CommandButton5"/>
      </mc:Fallback>
    </mc:AlternateContent>
    <mc:AlternateContent xmlns:mc="http://schemas.openxmlformats.org/markup-compatibility/2006">
      <mc:Choice Requires="x14">
        <control shapeId="55300" r:id="rId7" name="CommandButton4">
          <controlPr defaultSize="0" autoLine="0" autoPict="0" r:id="rId8">
            <anchor moveWithCells="1">
              <from>
                <xdr:col>22</xdr:col>
                <xdr:colOff>0</xdr:colOff>
                <xdr:row>73</xdr:row>
                <xdr:rowOff>0</xdr:rowOff>
              </from>
              <to>
                <xdr:col>28</xdr:col>
                <xdr:colOff>57150</xdr:colOff>
                <xdr:row>74</xdr:row>
                <xdr:rowOff>255270</xdr:rowOff>
              </to>
            </anchor>
          </controlPr>
        </control>
      </mc:Choice>
      <mc:Fallback>
        <control shapeId="55300" r:id="rId7" name="CommandButton4"/>
      </mc:Fallback>
    </mc:AlternateContent>
    <mc:AlternateContent xmlns:mc="http://schemas.openxmlformats.org/markup-compatibility/2006">
      <mc:Choice Requires="x14">
        <control shapeId="55299" r:id="rId9" name="CommandButton3">
          <controlPr defaultSize="0" autoLine="0" autoPict="0" r:id="rId10">
            <anchor moveWithCells="1">
              <from>
                <xdr:col>15</xdr:col>
                <xdr:colOff>0</xdr:colOff>
                <xdr:row>73</xdr:row>
                <xdr:rowOff>0</xdr:rowOff>
              </from>
              <to>
                <xdr:col>21</xdr:col>
                <xdr:colOff>57150</xdr:colOff>
                <xdr:row>74</xdr:row>
                <xdr:rowOff>255270</xdr:rowOff>
              </to>
            </anchor>
          </controlPr>
        </control>
      </mc:Choice>
      <mc:Fallback>
        <control shapeId="55299" r:id="rId9" name="CommandButton3"/>
      </mc:Fallback>
    </mc:AlternateContent>
    <mc:AlternateContent xmlns:mc="http://schemas.openxmlformats.org/markup-compatibility/2006">
      <mc:Choice Requires="x14">
        <control shapeId="55298" r:id="rId11" name="CommandButton1">
          <controlPr defaultSize="0" autoLine="0" autoPict="0" r:id="rId12">
            <anchor moveWithCells="1">
              <from>
                <xdr:col>8</xdr:col>
                <xdr:colOff>0</xdr:colOff>
                <xdr:row>73</xdr:row>
                <xdr:rowOff>0</xdr:rowOff>
              </from>
              <to>
                <xdr:col>14</xdr:col>
                <xdr:colOff>57150</xdr:colOff>
                <xdr:row>74</xdr:row>
                <xdr:rowOff>255270</xdr:rowOff>
              </to>
            </anchor>
          </controlPr>
        </control>
      </mc:Choice>
      <mc:Fallback>
        <control shapeId="55298" r:id="rId11" name="CommandButton1"/>
      </mc:Fallback>
    </mc:AlternateContent>
    <mc:AlternateContent xmlns:mc="http://schemas.openxmlformats.org/markup-compatibility/2006">
      <mc:Choice Requires="x14">
        <control shapeId="55297" r:id="rId13" name="CommandButton2">
          <controlPr autoLine="0" autoPict="0" r:id="rId14">
            <anchor moveWithCells="1">
              <from>
                <xdr:col>1</xdr:col>
                <xdr:colOff>0</xdr:colOff>
                <xdr:row>73</xdr:row>
                <xdr:rowOff>0</xdr:rowOff>
              </from>
              <to>
                <xdr:col>7</xdr:col>
                <xdr:colOff>57150</xdr:colOff>
                <xdr:row>74</xdr:row>
                <xdr:rowOff>255270</xdr:rowOff>
              </to>
            </anchor>
          </controlPr>
        </control>
      </mc:Choice>
      <mc:Fallback>
        <control shapeId="55297" r:id="rId13" name="CommandButton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CE30-75B9-459F-B2A0-F12BB0DFAFEA}">
  <sheetPr codeName="Sheet6"/>
  <dimension ref="B2:BI2"/>
  <sheetViews>
    <sheetView showGridLines="0" tabSelected="1" defaultGridColor="0" colorId="9" zoomScale="60" zoomScaleNormal="60" zoomScalePageLayoutView="30" workbookViewId="0">
      <selection activeCell="CU27" sqref="CU27"/>
    </sheetView>
  </sheetViews>
  <sheetFormatPr defaultColWidth="3.0859375" defaultRowHeight="21.6" customHeight="1" x14ac:dyDescent="0.8"/>
  <cols>
    <col min="1" max="16384" width="3.0859375" style="59"/>
  </cols>
  <sheetData>
    <row r="2" spans="2:61" ht="21.6" customHeight="1" x14ac:dyDescent="1.25">
      <c r="B2" s="58" t="s">
        <v>77</v>
      </c>
      <c r="AC2" s="106" t="s">
        <v>27</v>
      </c>
      <c r="AD2" s="106"/>
      <c r="AE2" s="106"/>
      <c r="AF2" s="106"/>
      <c r="AG2" s="106"/>
      <c r="AH2" s="106"/>
      <c r="AI2" s="106"/>
      <c r="AJ2" s="106"/>
      <c r="AK2" s="106"/>
      <c r="AL2" s="106"/>
      <c r="AM2" s="106"/>
      <c r="AN2" s="106"/>
      <c r="AO2" s="106"/>
      <c r="AP2" s="106"/>
      <c r="AQ2" s="107" t="str">
        <f>HYPERLINK("D:\FDE Tools\Logic Diagrams")</f>
        <v>D:\FDE Tools\Logic Diagrams</v>
      </c>
      <c r="AR2" s="107"/>
      <c r="AS2" s="107"/>
      <c r="AT2" s="107"/>
      <c r="AU2" s="107"/>
      <c r="AV2" s="107"/>
      <c r="AW2" s="107"/>
      <c r="AX2" s="107"/>
      <c r="AY2" s="107"/>
      <c r="AZ2" s="107"/>
      <c r="BA2" s="107"/>
      <c r="BB2" s="107"/>
      <c r="BC2" s="107"/>
      <c r="BD2" s="107"/>
      <c r="BE2" s="107"/>
      <c r="BF2" s="107"/>
      <c r="BG2" s="107"/>
      <c r="BH2" s="107"/>
      <c r="BI2" s="107"/>
    </row>
  </sheetData>
  <mergeCells count="2">
    <mergeCell ref="AC2:AP2"/>
    <mergeCell ref="AQ2:BI2"/>
  </mergeCells>
  <hyperlinks>
    <hyperlink ref="DG41:DH42" r:id="rId1" location="23" display="If" xr:uid="{2D712512-C715-4773-83DD-3267BF6BAD86}"/>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6324" r:id="rId5" name="CommandButton4">
          <controlPr defaultSize="0" autoLine="0" autoPict="0" r:id="rId6">
            <anchor moveWithCells="1">
              <from>
                <xdr:col>22</xdr:col>
                <xdr:colOff>0</xdr:colOff>
                <xdr:row>3</xdr:row>
                <xdr:rowOff>0</xdr:rowOff>
              </from>
              <to>
                <xdr:col>28</xdr:col>
                <xdr:colOff>34290</xdr:colOff>
                <xdr:row>4</xdr:row>
                <xdr:rowOff>259080</xdr:rowOff>
              </to>
            </anchor>
          </controlPr>
        </control>
      </mc:Choice>
      <mc:Fallback>
        <control shapeId="56324" r:id="rId5" name="CommandButton4"/>
      </mc:Fallback>
    </mc:AlternateContent>
    <mc:AlternateContent xmlns:mc="http://schemas.openxmlformats.org/markup-compatibility/2006">
      <mc:Choice Requires="x14">
        <control shapeId="56323" r:id="rId7" name="CommandButton3">
          <controlPr defaultSize="0" autoLine="0" autoPict="0" r:id="rId8">
            <anchor moveWithCells="1">
              <from>
                <xdr:col>15</xdr:col>
                <xdr:colOff>0</xdr:colOff>
                <xdr:row>3</xdr:row>
                <xdr:rowOff>0</xdr:rowOff>
              </from>
              <to>
                <xdr:col>21</xdr:col>
                <xdr:colOff>34290</xdr:colOff>
                <xdr:row>4</xdr:row>
                <xdr:rowOff>259080</xdr:rowOff>
              </to>
            </anchor>
          </controlPr>
        </control>
      </mc:Choice>
      <mc:Fallback>
        <control shapeId="56323" r:id="rId7" name="CommandButton3"/>
      </mc:Fallback>
    </mc:AlternateContent>
    <mc:AlternateContent xmlns:mc="http://schemas.openxmlformats.org/markup-compatibility/2006">
      <mc:Choice Requires="x14">
        <control shapeId="56322" r:id="rId9" name="CommandButton1">
          <controlPr defaultSize="0" autoLine="0" autoPict="0" r:id="rId10">
            <anchor moveWithCells="1">
              <from>
                <xdr:col>8</xdr:col>
                <xdr:colOff>0</xdr:colOff>
                <xdr:row>3</xdr:row>
                <xdr:rowOff>0</xdr:rowOff>
              </from>
              <to>
                <xdr:col>14</xdr:col>
                <xdr:colOff>34290</xdr:colOff>
                <xdr:row>4</xdr:row>
                <xdr:rowOff>259080</xdr:rowOff>
              </to>
            </anchor>
          </controlPr>
        </control>
      </mc:Choice>
      <mc:Fallback>
        <control shapeId="56322" r:id="rId9" name="CommandButton1"/>
      </mc:Fallback>
    </mc:AlternateContent>
    <mc:AlternateContent xmlns:mc="http://schemas.openxmlformats.org/markup-compatibility/2006">
      <mc:Choice Requires="x14">
        <control shapeId="56321" r:id="rId11" name="CommandButton2">
          <controlPr autoLine="0" autoPict="0" r:id="rId12">
            <anchor moveWithCells="1">
              <from>
                <xdr:col>1</xdr:col>
                <xdr:colOff>0</xdr:colOff>
                <xdr:row>3</xdr:row>
                <xdr:rowOff>0</xdr:rowOff>
              </from>
              <to>
                <xdr:col>7</xdr:col>
                <xdr:colOff>34290</xdr:colOff>
                <xdr:row>4</xdr:row>
                <xdr:rowOff>259080</xdr:rowOff>
              </to>
            </anchor>
          </controlPr>
        </control>
      </mc:Choice>
      <mc:Fallback>
        <control shapeId="56321" r:id="rId11" name="CommandButton2"/>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03C6-BE4E-4EF0-A0BE-0E234ED6CADD}">
  <sheetPr codeName="Sheet7"/>
  <dimension ref="C2:DQ74"/>
  <sheetViews>
    <sheetView showGridLines="0" defaultGridColor="0" colorId="9" zoomScale="30" zoomScaleNormal="30" zoomScaleSheetLayoutView="30" zoomScalePageLayoutView="30" workbookViewId="0">
      <selection activeCell="CL84" sqref="CL84"/>
    </sheetView>
  </sheetViews>
  <sheetFormatPr defaultColWidth="3.0859375" defaultRowHeight="21.6" customHeight="1" x14ac:dyDescent="0.8"/>
  <cols>
    <col min="1" max="16384" width="3.0859375" style="4"/>
  </cols>
  <sheetData>
    <row r="2" spans="5:121" ht="21.6" customHeight="1" x14ac:dyDescent="0.8">
      <c r="DL2" s="109" t="s">
        <v>5</v>
      </c>
      <c r="DM2" s="109"/>
      <c r="DN2" s="110" t="s">
        <v>6</v>
      </c>
      <c r="DO2" s="111" t="s">
        <v>7</v>
      </c>
      <c r="DP2" s="111"/>
      <c r="DQ2" s="111"/>
    </row>
    <row r="3" spans="5:121" ht="21.6" customHeight="1" x14ac:dyDescent="0.8">
      <c r="DL3" s="109"/>
      <c r="DM3" s="109"/>
      <c r="DN3" s="110"/>
      <c r="DO3" s="111"/>
      <c r="DP3" s="111"/>
      <c r="DQ3" s="111"/>
    </row>
    <row r="4" spans="5:121" ht="21.6" customHeight="1" x14ac:dyDescent="0.8">
      <c r="DL4" s="109"/>
      <c r="DM4" s="109"/>
      <c r="DN4" s="110"/>
      <c r="DO4" s="111"/>
      <c r="DP4" s="111"/>
      <c r="DQ4" s="111"/>
    </row>
    <row r="5" spans="5:121" ht="21.6" customHeight="1" x14ac:dyDescent="0.8">
      <c r="E5" s="112" t="s">
        <v>88</v>
      </c>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51"/>
      <c r="AL5" s="51"/>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L5" s="109"/>
      <c r="DM5" s="109"/>
      <c r="DN5" s="110"/>
      <c r="DO5" s="111"/>
      <c r="DP5" s="111"/>
      <c r="DQ5" s="111"/>
    </row>
    <row r="6" spans="5:121" ht="21.6" customHeight="1" x14ac:dyDescent="0.8">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51"/>
      <c r="AL6" s="51"/>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L6" s="109"/>
      <c r="DM6" s="109"/>
      <c r="DN6" s="110"/>
      <c r="DO6" s="111"/>
      <c r="DP6" s="111"/>
      <c r="DQ6" s="111"/>
    </row>
    <row r="7" spans="5:121" ht="21.6" customHeight="1" x14ac:dyDescent="0.8">
      <c r="DL7" s="109"/>
      <c r="DM7" s="109"/>
      <c r="DN7" s="110"/>
      <c r="DO7" s="111"/>
      <c r="DP7" s="111"/>
      <c r="DQ7" s="111"/>
    </row>
    <row r="8" spans="5:121" ht="21.6" customHeight="1" x14ac:dyDescent="0.8">
      <c r="E8" s="52" t="s">
        <v>87</v>
      </c>
      <c r="DL8" s="109"/>
      <c r="DM8" s="109"/>
      <c r="DN8" s="110"/>
      <c r="DO8" s="111"/>
      <c r="DP8" s="111"/>
      <c r="DQ8" s="111"/>
    </row>
    <row r="9" spans="5:121" ht="21.6" customHeight="1" x14ac:dyDescent="0.8">
      <c r="DL9" s="109"/>
      <c r="DM9" s="109"/>
      <c r="DN9" s="110"/>
      <c r="DO9" s="111"/>
      <c r="DP9" s="111"/>
      <c r="DQ9" s="111"/>
    </row>
    <row r="10" spans="5:121" ht="21.6" customHeight="1" x14ac:dyDescent="0.8">
      <c r="DL10" s="109"/>
      <c r="DM10" s="109"/>
      <c r="DN10" s="110"/>
      <c r="DO10" s="111"/>
      <c r="DP10" s="111"/>
      <c r="DQ10" s="111"/>
    </row>
    <row r="11" spans="5:121" ht="21.6" customHeight="1" x14ac:dyDescent="0.8">
      <c r="DL11" s="109"/>
      <c r="DM11" s="109"/>
      <c r="DN11" s="110"/>
      <c r="DO11" s="111"/>
      <c r="DP11" s="111"/>
      <c r="DQ11" s="111"/>
    </row>
    <row r="12" spans="5:121" ht="21.6" customHeight="1" x14ac:dyDescent="0.8">
      <c r="DL12" s="109"/>
      <c r="DM12" s="109"/>
      <c r="DN12" s="110"/>
      <c r="DO12" s="111"/>
      <c r="DP12" s="111"/>
      <c r="DQ12" s="111"/>
    </row>
    <row r="13" spans="5:121" ht="21.6" customHeight="1" x14ac:dyDescent="0.8">
      <c r="DL13" s="109"/>
      <c r="DM13" s="109"/>
      <c r="DN13" s="110"/>
      <c r="DO13" s="111"/>
      <c r="DP13" s="111"/>
      <c r="DQ13" s="111"/>
    </row>
    <row r="14" spans="5:121" ht="21.6" customHeight="1" x14ac:dyDescent="0.8">
      <c r="DL14" s="109"/>
      <c r="DM14" s="109"/>
      <c r="DN14" s="110"/>
      <c r="DO14" s="111"/>
      <c r="DP14" s="111"/>
      <c r="DQ14" s="111"/>
    </row>
    <row r="15" spans="5:121" ht="21.6" customHeight="1" x14ac:dyDescent="0.8">
      <c r="DL15" s="109"/>
      <c r="DM15" s="109"/>
      <c r="DN15" s="110"/>
      <c r="DO15" s="111"/>
      <c r="DP15" s="111"/>
      <c r="DQ15" s="111"/>
    </row>
    <row r="16" spans="5:121" ht="21.6" customHeight="1" x14ac:dyDescent="0.8">
      <c r="DL16" s="109"/>
      <c r="DM16" s="109"/>
      <c r="DN16" s="110"/>
      <c r="DO16" s="111"/>
      <c r="DP16" s="111"/>
      <c r="DQ16" s="111"/>
    </row>
    <row r="17" spans="5:121" ht="21.6" customHeight="1" x14ac:dyDescent="0.8">
      <c r="DL17" s="109"/>
      <c r="DM17" s="109"/>
      <c r="DN17" s="110"/>
      <c r="DO17" s="111"/>
      <c r="DP17" s="111"/>
      <c r="DQ17" s="111"/>
    </row>
    <row r="18" spans="5:121" ht="21.6" customHeight="1" x14ac:dyDescent="0.8">
      <c r="DL18" s="109"/>
      <c r="DM18" s="109"/>
      <c r="DN18" s="110"/>
      <c r="DO18" s="111"/>
      <c r="DP18" s="111"/>
      <c r="DQ18" s="111"/>
    </row>
    <row r="19" spans="5:121" ht="21.6" customHeight="1" x14ac:dyDescent="0.8">
      <c r="DL19" s="109"/>
      <c r="DM19" s="109"/>
      <c r="DN19" s="110"/>
      <c r="DO19" s="111"/>
      <c r="DP19" s="111"/>
      <c r="DQ19" s="111"/>
    </row>
    <row r="20" spans="5:121" ht="21.6" customHeight="1" x14ac:dyDescent="0.8">
      <c r="DL20" s="109"/>
      <c r="DM20" s="109"/>
      <c r="DN20" s="110"/>
      <c r="DO20" s="111"/>
      <c r="DP20" s="111"/>
      <c r="DQ20" s="111"/>
    </row>
    <row r="21" spans="5:121" ht="21.6" customHeight="1" x14ac:dyDescent="0.8">
      <c r="DL21" s="109"/>
      <c r="DM21" s="109"/>
      <c r="DN21" s="110"/>
      <c r="DO21" s="111"/>
      <c r="DP21" s="111"/>
      <c r="DQ21" s="111"/>
    </row>
    <row r="22" spans="5:121" ht="21.6" customHeight="1" x14ac:dyDescent="0.8">
      <c r="DL22" s="109"/>
      <c r="DM22" s="109"/>
      <c r="DN22" s="110"/>
      <c r="DO22" s="111"/>
      <c r="DP22" s="111"/>
      <c r="DQ22" s="111"/>
    </row>
    <row r="23" spans="5:121" ht="21.6" customHeight="1" x14ac:dyDescent="0.8">
      <c r="DL23" s="109"/>
      <c r="DM23" s="109"/>
      <c r="DN23" s="110"/>
      <c r="DO23" s="111"/>
      <c r="DP23" s="111"/>
      <c r="DQ23" s="111"/>
    </row>
    <row r="24" spans="5:121" ht="21.6" customHeight="1" x14ac:dyDescent="0.8">
      <c r="DL24" s="109"/>
      <c r="DM24" s="109"/>
      <c r="DN24" s="110"/>
      <c r="DO24" s="111"/>
      <c r="DP24" s="111"/>
      <c r="DQ24" s="111"/>
    </row>
    <row r="25" spans="5:121" ht="21.6" customHeight="1" x14ac:dyDescent="0.8">
      <c r="DL25" s="109"/>
      <c r="DM25" s="109"/>
      <c r="DN25" s="110"/>
      <c r="DO25" s="111"/>
      <c r="DP25" s="111"/>
      <c r="DQ25" s="111"/>
    </row>
    <row r="26" spans="5:121" ht="21.6" customHeight="1" x14ac:dyDescent="0.8">
      <c r="DL26" s="109"/>
      <c r="DM26" s="109"/>
      <c r="DN26" s="110"/>
      <c r="DO26" s="111"/>
      <c r="DP26" s="111"/>
      <c r="DQ26" s="111"/>
    </row>
    <row r="27" spans="5:121" ht="21.6" customHeight="1" x14ac:dyDescent="0.8">
      <c r="E27" s="52" t="s">
        <v>85</v>
      </c>
      <c r="DL27" s="109"/>
      <c r="DM27" s="109"/>
      <c r="DN27" s="110"/>
      <c r="DO27" s="111"/>
      <c r="DP27" s="111"/>
      <c r="DQ27" s="111"/>
    </row>
    <row r="29" spans="5:121" ht="21.6" customHeight="1" x14ac:dyDescent="0.8">
      <c r="E29" s="52" t="s">
        <v>86</v>
      </c>
      <c r="DL29" s="113" t="s">
        <v>14</v>
      </c>
      <c r="DM29" s="113"/>
      <c r="DN29" s="113"/>
      <c r="DO29" s="113"/>
      <c r="DP29" s="113"/>
      <c r="DQ29" s="113"/>
    </row>
    <row r="30" spans="5:121" ht="21.6" customHeight="1" x14ac:dyDescent="0.8">
      <c r="DL30" s="113"/>
      <c r="DM30" s="113"/>
      <c r="DN30" s="113"/>
      <c r="DO30" s="113"/>
      <c r="DP30" s="113"/>
      <c r="DQ30" s="113"/>
    </row>
    <row r="31" spans="5:121" ht="21.6" customHeight="1" x14ac:dyDescent="0.8">
      <c r="DL31" s="113"/>
      <c r="DM31" s="113"/>
      <c r="DN31" s="113"/>
      <c r="DO31" s="113"/>
      <c r="DP31" s="113"/>
      <c r="DQ31" s="113"/>
    </row>
    <row r="32" spans="5:121" ht="21.6" customHeight="1" x14ac:dyDescent="0.8">
      <c r="DL32" s="113"/>
      <c r="DM32" s="113"/>
      <c r="DN32" s="113"/>
      <c r="DO32" s="113"/>
      <c r="DP32" s="113"/>
      <c r="DQ32" s="113"/>
    </row>
    <row r="33" spans="5:121" ht="21.6" customHeight="1" x14ac:dyDescent="0.8">
      <c r="DL33" s="114" t="s">
        <v>15</v>
      </c>
      <c r="DM33" s="114"/>
      <c r="DN33" s="114"/>
      <c r="DO33" s="114"/>
      <c r="DP33" s="114"/>
      <c r="DQ33" s="114"/>
    </row>
    <row r="34" spans="5:121" ht="21.6" customHeight="1" x14ac:dyDescent="0.8">
      <c r="DL34" s="114"/>
      <c r="DM34" s="114"/>
      <c r="DN34" s="114"/>
      <c r="DO34" s="114"/>
      <c r="DP34" s="114"/>
      <c r="DQ34" s="114"/>
    </row>
    <row r="35" spans="5:121" ht="21.6" customHeight="1" x14ac:dyDescent="0.8">
      <c r="DL35" s="114"/>
      <c r="DM35" s="114"/>
      <c r="DN35" s="114"/>
      <c r="DO35" s="114"/>
      <c r="DP35" s="114"/>
      <c r="DQ35" s="114"/>
    </row>
    <row r="36" spans="5:121" ht="21.6" customHeight="1" x14ac:dyDescent="0.8">
      <c r="DL36" s="114"/>
      <c r="DM36" s="114"/>
      <c r="DN36" s="114"/>
      <c r="DO36" s="114"/>
      <c r="DP36" s="114"/>
      <c r="DQ36" s="114"/>
    </row>
    <row r="37" spans="5:121" ht="21.6" customHeight="1" x14ac:dyDescent="0.8">
      <c r="DL37" s="114"/>
      <c r="DM37" s="114"/>
      <c r="DN37" s="114"/>
      <c r="DO37" s="114"/>
      <c r="DP37" s="114"/>
      <c r="DQ37" s="114"/>
    </row>
    <row r="38" spans="5:121" ht="21.6" customHeight="1" x14ac:dyDescent="0.8">
      <c r="DL38" s="115" t="s">
        <v>16</v>
      </c>
      <c r="DM38" s="115"/>
      <c r="DN38" s="115"/>
      <c r="DO38" s="115"/>
      <c r="DP38" s="115"/>
      <c r="DQ38" s="115"/>
    </row>
    <row r="39" spans="5:121" ht="21.6" customHeight="1" x14ac:dyDescent="0.8">
      <c r="DL39" s="116">
        <v>37519</v>
      </c>
      <c r="DM39" s="116"/>
      <c r="DN39" s="116"/>
      <c r="DO39" s="116"/>
      <c r="DP39" s="116"/>
      <c r="DQ39" s="116"/>
    </row>
    <row r="40" spans="5:121" ht="21.6" customHeight="1" x14ac:dyDescent="0.8">
      <c r="DL40" s="115" t="s">
        <v>8</v>
      </c>
      <c r="DM40" s="115"/>
      <c r="DN40" s="115"/>
      <c r="DO40" s="115"/>
      <c r="DP40" s="115"/>
      <c r="DQ40" s="115"/>
    </row>
    <row r="41" spans="5:121" ht="21.6" customHeight="1" x14ac:dyDescent="0.8">
      <c r="DG41" s="26"/>
      <c r="DH41" s="26"/>
      <c r="DL41" s="108" t="s">
        <v>10</v>
      </c>
      <c r="DM41" s="108"/>
      <c r="DN41" s="108"/>
      <c r="DO41" s="108"/>
      <c r="DP41" s="108"/>
      <c r="DQ41" s="108"/>
    </row>
    <row r="42" spans="5:121" ht="21.6" customHeight="1" x14ac:dyDescent="0.8">
      <c r="DG42" s="26"/>
      <c r="DH42" s="26"/>
      <c r="DL42" s="120" t="s">
        <v>9</v>
      </c>
      <c r="DM42" s="120"/>
      <c r="DN42" s="120"/>
      <c r="DO42" s="120"/>
      <c r="DP42" s="120"/>
      <c r="DQ42" s="120"/>
    </row>
    <row r="43" spans="5:121" ht="21.6" customHeight="1" x14ac:dyDescent="0.8">
      <c r="DL43" s="108" t="s">
        <v>11</v>
      </c>
      <c r="DM43" s="108"/>
      <c r="DN43" s="108"/>
      <c r="DO43" s="108"/>
      <c r="DP43" s="108"/>
      <c r="DQ43" s="108"/>
    </row>
    <row r="44" spans="5:121" ht="21.6" customHeight="1" x14ac:dyDescent="0.8">
      <c r="DL44" s="121" t="s">
        <v>12</v>
      </c>
      <c r="DM44" s="121"/>
      <c r="DN44" s="121" t="s">
        <v>13</v>
      </c>
      <c r="DO44" s="121"/>
      <c r="DP44" s="121"/>
      <c r="DQ44" s="121"/>
    </row>
    <row r="47" spans="5:121" ht="21.6" customHeight="1" x14ac:dyDescent="0.8">
      <c r="E47" s="52" t="s">
        <v>85</v>
      </c>
      <c r="DL47" s="5"/>
      <c r="DM47" s="5"/>
      <c r="DN47" s="5"/>
      <c r="DO47" s="5"/>
      <c r="DP47" s="5"/>
      <c r="DQ47" s="5"/>
    </row>
    <row r="48" spans="5:121" ht="21.6" customHeight="1" x14ac:dyDescent="0.8">
      <c r="DL48" s="5"/>
      <c r="DM48" s="5"/>
      <c r="DN48" s="5"/>
      <c r="DO48" s="5"/>
      <c r="DP48" s="5"/>
      <c r="DQ48" s="5"/>
    </row>
    <row r="49" spans="116:121" ht="21.6" customHeight="1" x14ac:dyDescent="0.8">
      <c r="DL49" s="5"/>
      <c r="DM49" s="5"/>
      <c r="DN49" s="5"/>
      <c r="DO49" s="5"/>
      <c r="DP49" s="5"/>
      <c r="DQ49" s="5"/>
    </row>
    <row r="50" spans="116:121" ht="21.6" customHeight="1" x14ac:dyDescent="0.8">
      <c r="DL50" s="5"/>
      <c r="DM50" s="5"/>
      <c r="DN50" s="5"/>
      <c r="DO50" s="5"/>
      <c r="DP50" s="5"/>
      <c r="DQ50" s="5"/>
    </row>
    <row r="51" spans="116:121" ht="21.6" customHeight="1" x14ac:dyDescent="0.8">
      <c r="DL51" s="5"/>
      <c r="DM51" s="5"/>
      <c r="DN51" s="5"/>
      <c r="DO51" s="5"/>
      <c r="DP51" s="5"/>
      <c r="DQ51" s="5"/>
    </row>
    <row r="52" spans="116:121" ht="21.6" customHeight="1" x14ac:dyDescent="0.8">
      <c r="DL52" s="5"/>
      <c r="DM52" s="5"/>
      <c r="DN52" s="5"/>
      <c r="DO52" s="5"/>
      <c r="DP52" s="5"/>
      <c r="DQ52" s="5"/>
    </row>
    <row r="53" spans="116:121" ht="21.6" customHeight="1" x14ac:dyDescent="0.8">
      <c r="DL53" s="5"/>
      <c r="DM53" s="5"/>
      <c r="DN53" s="5"/>
      <c r="DO53" s="5"/>
      <c r="DP53" s="5"/>
      <c r="DQ53" s="5"/>
    </row>
    <row r="54" spans="116:121" ht="21.6" customHeight="1" x14ac:dyDescent="0.8">
      <c r="DL54" s="5"/>
      <c r="DM54" s="5"/>
      <c r="DN54" s="5"/>
      <c r="DO54" s="5"/>
      <c r="DP54" s="5"/>
      <c r="DQ54" s="5"/>
    </row>
    <row r="55" spans="116:121" ht="21.6" customHeight="1" x14ac:dyDescent="0.8">
      <c r="DL55" s="5"/>
      <c r="DM55" s="5"/>
      <c r="DN55" s="5"/>
      <c r="DO55" s="5"/>
      <c r="DP55" s="5"/>
      <c r="DQ55" s="5"/>
    </row>
    <row r="56" spans="116:121" ht="21.6" customHeight="1" x14ac:dyDescent="0.8">
      <c r="DM56" s="6"/>
      <c r="DN56" s="6"/>
      <c r="DO56" s="6"/>
      <c r="DP56" s="6"/>
      <c r="DQ56" s="6"/>
    </row>
    <row r="57" spans="116:121" ht="21.6" customHeight="1" x14ac:dyDescent="0.8">
      <c r="DL57" s="6"/>
      <c r="DM57" s="6"/>
      <c r="DN57" s="6"/>
      <c r="DO57" s="6"/>
      <c r="DP57" s="6"/>
      <c r="DQ57" s="6"/>
    </row>
    <row r="58" spans="116:121" ht="21.6" customHeight="1" x14ac:dyDescent="0.8">
      <c r="DL58" s="6"/>
      <c r="DM58" s="6"/>
      <c r="DN58" s="6"/>
      <c r="DO58" s="6"/>
      <c r="DP58" s="6"/>
      <c r="DQ58" s="6"/>
    </row>
    <row r="59" spans="116:121" ht="21.6" customHeight="1" x14ac:dyDescent="0.8">
      <c r="DL59" s="6"/>
      <c r="DM59" s="6"/>
      <c r="DN59" s="6"/>
      <c r="DO59" s="6"/>
      <c r="DP59" s="6"/>
      <c r="DQ59" s="6"/>
    </row>
    <row r="60" spans="116:121" ht="21.6" customHeight="1" x14ac:dyDescent="0.8">
      <c r="DL60" s="6"/>
      <c r="DM60" s="6"/>
      <c r="DN60" s="6"/>
      <c r="DO60" s="6"/>
      <c r="DP60" s="6"/>
      <c r="DQ60" s="6"/>
    </row>
    <row r="61" spans="116:121" ht="21.6" customHeight="1" x14ac:dyDescent="0.8">
      <c r="DL61" s="6"/>
      <c r="DM61" s="6"/>
      <c r="DN61" s="6"/>
      <c r="DO61" s="6"/>
      <c r="DP61" s="6"/>
      <c r="DQ61" s="6"/>
    </row>
    <row r="62" spans="116:121" ht="21.6" customHeight="1" x14ac:dyDescent="0.8">
      <c r="DL62" s="114" t="s">
        <v>84</v>
      </c>
      <c r="DM62" s="114"/>
      <c r="DN62" s="114"/>
      <c r="DO62" s="114"/>
      <c r="DP62" s="114"/>
      <c r="DQ62" s="114"/>
    </row>
    <row r="63" spans="116:121" ht="21.6" customHeight="1" x14ac:dyDescent="0.8">
      <c r="DL63" s="114"/>
      <c r="DM63" s="114"/>
      <c r="DN63" s="114"/>
      <c r="DO63" s="114"/>
      <c r="DP63" s="114"/>
      <c r="DQ63" s="114"/>
    </row>
    <row r="64" spans="116:121" ht="21.6" customHeight="1" x14ac:dyDescent="0.8">
      <c r="DL64" s="114"/>
      <c r="DM64" s="114"/>
      <c r="DN64" s="114"/>
      <c r="DO64" s="114"/>
      <c r="DP64" s="114"/>
      <c r="DQ64" s="114"/>
    </row>
    <row r="65" spans="3:121" ht="21.6" customHeight="1" x14ac:dyDescent="0.8">
      <c r="DL65" s="122" t="s">
        <v>19</v>
      </c>
      <c r="DM65" s="122"/>
      <c r="DN65" s="122"/>
      <c r="DO65" s="122"/>
      <c r="DP65" s="122"/>
      <c r="DQ65" s="122"/>
    </row>
    <row r="66" spans="3:121" ht="21.6" customHeight="1" x14ac:dyDescent="0.8">
      <c r="DL66" s="122"/>
      <c r="DM66" s="122"/>
      <c r="DN66" s="122"/>
      <c r="DO66" s="122"/>
      <c r="DP66" s="122"/>
      <c r="DQ66" s="122"/>
    </row>
    <row r="67" spans="3:121" ht="21.6" customHeight="1" x14ac:dyDescent="0.8">
      <c r="DL67" s="119" t="s">
        <v>3</v>
      </c>
      <c r="DM67" s="119"/>
      <c r="DN67" s="119"/>
      <c r="DO67" s="119"/>
      <c r="DP67" s="119"/>
      <c r="DQ67" s="119"/>
    </row>
    <row r="68" spans="3:121" ht="21.6" customHeight="1" x14ac:dyDescent="0.8">
      <c r="DL68" s="119"/>
      <c r="DM68" s="119"/>
      <c r="DN68" s="119"/>
      <c r="DO68" s="119"/>
      <c r="DP68" s="119"/>
      <c r="DQ68" s="119"/>
    </row>
    <row r="71" spans="3:121" ht="21.6" customHeight="1" x14ac:dyDescent="1.25">
      <c r="C71" s="39" t="s">
        <v>77</v>
      </c>
    </row>
    <row r="74" spans="3:121" ht="21.6" customHeight="1" x14ac:dyDescent="0.8">
      <c r="AL74" s="117" t="s">
        <v>27</v>
      </c>
      <c r="AM74" s="117"/>
      <c r="AN74" s="117"/>
      <c r="AO74" s="117"/>
      <c r="AP74" s="117"/>
      <c r="AQ74" s="117"/>
      <c r="AR74" s="117"/>
      <c r="AS74" s="117"/>
      <c r="AT74" s="117"/>
      <c r="AU74" s="117"/>
      <c r="AV74" s="117"/>
      <c r="AW74" s="117"/>
      <c r="AX74" s="117"/>
      <c r="AY74" s="117"/>
      <c r="AZ74" s="118" t="str">
        <f>HYPERLINK("D:\FDE Tools\Logic Diagrams")</f>
        <v>D:\FDE Tools\Logic Diagrams</v>
      </c>
      <c r="BA74" s="118"/>
      <c r="BB74" s="118"/>
      <c r="BC74" s="118"/>
      <c r="BD74" s="118"/>
      <c r="BE74" s="118"/>
      <c r="BF74" s="118"/>
      <c r="BG74" s="118"/>
      <c r="BH74" s="118"/>
      <c r="BI74" s="118"/>
      <c r="BJ74" s="118"/>
      <c r="BK74" s="118"/>
      <c r="BL74" s="118"/>
      <c r="BM74" s="118"/>
      <c r="BN74" s="118"/>
      <c r="BO74" s="118"/>
      <c r="BP74" s="118"/>
      <c r="BQ74" s="118"/>
      <c r="BR74" s="118"/>
    </row>
  </sheetData>
  <mergeCells count="19">
    <mergeCell ref="AL74:AY74"/>
    <mergeCell ref="AZ74:BR74"/>
    <mergeCell ref="DL67:DQ68"/>
    <mergeCell ref="DL42:DQ42"/>
    <mergeCell ref="DL43:DQ43"/>
    <mergeCell ref="DL44:DM44"/>
    <mergeCell ref="DN44:DQ44"/>
    <mergeCell ref="DL62:DQ64"/>
    <mergeCell ref="DL65:DQ66"/>
    <mergeCell ref="DL41:DQ41"/>
    <mergeCell ref="DL2:DM27"/>
    <mergeCell ref="DN2:DN27"/>
    <mergeCell ref="DO2:DQ27"/>
    <mergeCell ref="E5:AJ6"/>
    <mergeCell ref="DL29:DQ32"/>
    <mergeCell ref="DL33:DQ37"/>
    <mergeCell ref="DL38:DQ38"/>
    <mergeCell ref="DL39:DQ39"/>
    <mergeCell ref="DL40:DQ40"/>
  </mergeCells>
  <hyperlinks>
    <hyperlink ref="DG41:DH42" r:id="rId1" location="23" display="If" xr:uid="{00000000-0004-0000-05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57349" r:id="rId5" name="CommandButton5">
          <controlPr defaultSize="0" autoLine="0" autoPict="0" r:id="rId6">
            <anchor moveWithCells="1">
              <from>
                <xdr:col>30</xdr:col>
                <xdr:colOff>0</xdr:colOff>
                <xdr:row>72</xdr:row>
                <xdr:rowOff>15240</xdr:rowOff>
              </from>
              <to>
                <xdr:col>36</xdr:col>
                <xdr:colOff>22860</xdr:colOff>
                <xdr:row>73</xdr:row>
                <xdr:rowOff>270510</xdr:rowOff>
              </to>
            </anchor>
          </controlPr>
        </control>
      </mc:Choice>
      <mc:Fallback>
        <control shapeId="57349" r:id="rId5" name="CommandButton5"/>
      </mc:Fallback>
    </mc:AlternateContent>
    <mc:AlternateContent xmlns:mc="http://schemas.openxmlformats.org/markup-compatibility/2006">
      <mc:Choice Requires="x14">
        <control shapeId="57348" r:id="rId7" name="CommandButton4">
          <controlPr defaultSize="0" autoLine="0" autoPict="0" r:id="rId8">
            <anchor moveWithCells="1">
              <from>
                <xdr:col>23</xdr:col>
                <xdr:colOff>0</xdr:colOff>
                <xdr:row>72</xdr:row>
                <xdr:rowOff>15240</xdr:rowOff>
              </from>
              <to>
                <xdr:col>29</xdr:col>
                <xdr:colOff>22860</xdr:colOff>
                <xdr:row>73</xdr:row>
                <xdr:rowOff>270510</xdr:rowOff>
              </to>
            </anchor>
          </controlPr>
        </control>
      </mc:Choice>
      <mc:Fallback>
        <control shapeId="57348" r:id="rId7" name="CommandButton4"/>
      </mc:Fallback>
    </mc:AlternateContent>
    <mc:AlternateContent xmlns:mc="http://schemas.openxmlformats.org/markup-compatibility/2006">
      <mc:Choice Requires="x14">
        <control shapeId="57347" r:id="rId9" name="CommandButton3">
          <controlPr defaultSize="0" autoLine="0" autoPict="0" r:id="rId10">
            <anchor moveWithCells="1">
              <from>
                <xdr:col>16</xdr:col>
                <xdr:colOff>0</xdr:colOff>
                <xdr:row>72</xdr:row>
                <xdr:rowOff>15240</xdr:rowOff>
              </from>
              <to>
                <xdr:col>22</xdr:col>
                <xdr:colOff>22860</xdr:colOff>
                <xdr:row>73</xdr:row>
                <xdr:rowOff>270510</xdr:rowOff>
              </to>
            </anchor>
          </controlPr>
        </control>
      </mc:Choice>
      <mc:Fallback>
        <control shapeId="57347" r:id="rId9" name="CommandButton3"/>
      </mc:Fallback>
    </mc:AlternateContent>
    <mc:AlternateContent xmlns:mc="http://schemas.openxmlformats.org/markup-compatibility/2006">
      <mc:Choice Requires="x14">
        <control shapeId="57346" r:id="rId11" name="CommandButton1">
          <controlPr defaultSize="0" autoLine="0" autoPict="0" r:id="rId12">
            <anchor moveWithCells="1">
              <from>
                <xdr:col>9</xdr:col>
                <xdr:colOff>0</xdr:colOff>
                <xdr:row>72</xdr:row>
                <xdr:rowOff>15240</xdr:rowOff>
              </from>
              <to>
                <xdr:col>15</xdr:col>
                <xdr:colOff>22860</xdr:colOff>
                <xdr:row>73</xdr:row>
                <xdr:rowOff>270510</xdr:rowOff>
              </to>
            </anchor>
          </controlPr>
        </control>
      </mc:Choice>
      <mc:Fallback>
        <control shapeId="57346" r:id="rId11" name="CommandButton1"/>
      </mc:Fallback>
    </mc:AlternateContent>
    <mc:AlternateContent xmlns:mc="http://schemas.openxmlformats.org/markup-compatibility/2006">
      <mc:Choice Requires="x14">
        <control shapeId="57345" r:id="rId13" name="CommandButton2">
          <controlPr autoLine="0" autoPict="0" r:id="rId14">
            <anchor moveWithCells="1">
              <from>
                <xdr:col>2</xdr:col>
                <xdr:colOff>0</xdr:colOff>
                <xdr:row>72</xdr:row>
                <xdr:rowOff>15240</xdr:rowOff>
              </from>
              <to>
                <xdr:col>8</xdr:col>
                <xdr:colOff>22860</xdr:colOff>
                <xdr:row>73</xdr:row>
                <xdr:rowOff>270510</xdr:rowOff>
              </to>
            </anchor>
          </controlPr>
        </control>
      </mc:Choice>
      <mc:Fallback>
        <control shapeId="57345" r:id="rId13" name="CommandButton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Instructions</vt:lpstr>
      <vt:lpstr>TC-00 Symbols</vt:lpstr>
      <vt:lpstr>TC-01 Symbols</vt:lpstr>
      <vt:lpstr>TC-02 Symbols</vt:lpstr>
      <vt:lpstr>Blank With Title</vt:lpstr>
      <vt:lpstr>Blank No Title</vt:lpstr>
      <vt:lpstr>High Select Example</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2017-08-05T16:28:27Z</cp:lastPrinted>
  <dcterms:created xsi:type="dcterms:W3CDTF">2017-07-27T15:42:56Z</dcterms:created>
  <dcterms:modified xsi:type="dcterms:W3CDTF">2018-10-08T19:57:45Z</dcterms:modified>
</cp:coreProperties>
</file>