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D:\Workspace 2015-11-17\00 - FDE\UCOP\UC Path Center Riverside\Point List and Point Naming Conventions\Point Naming Convention\"/>
    </mc:Choice>
  </mc:AlternateContent>
  <xr:revisionPtr revIDLastSave="0" documentId="8_{233D2FA8-D1B5-44D0-8B99-6C62E44F5AC6}" xr6:coauthVersionLast="45" xr6:coauthVersionMax="45" xr10:uidLastSave="{00000000-0000-0000-0000-000000000000}"/>
  <bookViews>
    <workbookView xWindow="-96" yWindow="-96" windowWidth="23232" windowHeight="12552" tabRatio="877" activeTab="1" xr2:uid="{00000000-000D-0000-FFFF-FFFF00000000}"/>
  </bookViews>
  <sheets>
    <sheet name="Instructions" sheetId="135" r:id="rId1"/>
    <sheet name="Point Name Builder" sheetId="136" r:id="rId2"/>
    <sheet name="◄-Template    Drop Down Lists-►" sheetId="134" r:id="rId3"/>
    <sheet name="Seperators" sheetId="132" r:id="rId4"/>
    <sheet name="Location Seg 1 and 2" sheetId="87" r:id="rId5"/>
    <sheet name="System Level List" sheetId="88" r:id="rId6"/>
    <sheet name="Component Lvl List" sheetId="89" r:id="rId7"/>
    <sheet name="Device Descriptor List" sheetId="90" r:id="rId8"/>
    <sheet name="&lt; Used on this job" sheetId="21" r:id="rId9"/>
    <sheet name="Sheet3" sheetId="159" r:id="rId10"/>
  </sheets>
  <definedNames>
    <definedName name="_xlnm.Print_Area" localSheetId="1">'Point Name Builder'!#REF!</definedName>
    <definedName name="_xlnm.Print_Titles" localSheetId="1">'Point Name Builder'!$61:$65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36" l="1"/>
  <c r="D44" i="136"/>
  <c r="C96" i="136"/>
  <c r="C4" i="159" l="1"/>
  <c r="E56" i="136" l="1"/>
  <c r="B56" i="136"/>
  <c r="G50" i="136"/>
  <c r="H50" i="136" s="1"/>
  <c r="J49" i="136"/>
  <c r="H49" i="136"/>
  <c r="G49" i="136"/>
  <c r="H48" i="136"/>
  <c r="G48" i="136"/>
  <c r="J47" i="136"/>
  <c r="H47" i="136"/>
  <c r="G47" i="136"/>
  <c r="H46" i="136"/>
  <c r="G46" i="136"/>
  <c r="A39" i="136"/>
  <c r="E5" i="136"/>
  <c r="K49" i="136" l="1"/>
  <c r="K46" i="136"/>
  <c r="J45" i="136"/>
  <c r="J67" i="136"/>
  <c r="J68" i="136"/>
  <c r="K47" i="136"/>
  <c r="K45" i="136" l="1"/>
  <c r="A66" i="136"/>
</calcChain>
</file>

<file path=xl/sharedStrings.xml><?xml version="1.0" encoding="utf-8"?>
<sst xmlns="http://schemas.openxmlformats.org/spreadsheetml/2006/main" count="2325" uniqueCount="1577">
  <si>
    <t>System</t>
  </si>
  <si>
    <t>Notes:</t>
  </si>
  <si>
    <t>TOTAL</t>
  </si>
  <si>
    <t>Sensor</t>
  </si>
  <si>
    <t>Warning</t>
  </si>
  <si>
    <t>Total</t>
  </si>
  <si>
    <t>Manual Entry</t>
  </si>
  <si>
    <t xml:space="preserve">System Name - </t>
  </si>
  <si>
    <t>Air Handling Unit</t>
  </si>
  <si>
    <t>W</t>
  </si>
  <si>
    <t>S</t>
  </si>
  <si>
    <t>E</t>
  </si>
  <si>
    <t>Insert or Delete Rows to Add or Delete Systems by Inserting Them Between the Higlighted Rows</t>
  </si>
  <si>
    <t>AHU</t>
  </si>
  <si>
    <t>Automation Level Network</t>
  </si>
  <si>
    <t>ALN</t>
  </si>
  <si>
    <t>Building System</t>
  </si>
  <si>
    <t>Building Level Network</t>
  </si>
  <si>
    <t>BLN</t>
  </si>
  <si>
    <t>CHW</t>
  </si>
  <si>
    <t>Computer Room Unit</t>
  </si>
  <si>
    <t>CRU</t>
  </si>
  <si>
    <t>Cabinet Unit Heater</t>
  </si>
  <si>
    <t>CUH</t>
  </si>
  <si>
    <t>DCW</t>
  </si>
  <si>
    <t>DHW</t>
  </si>
  <si>
    <t>DX</t>
  </si>
  <si>
    <t>Exhaust System</t>
  </si>
  <si>
    <t>Fire Alarm System</t>
  </si>
  <si>
    <t>FA</t>
  </si>
  <si>
    <t>Fan</t>
  </si>
  <si>
    <t>Floor Level Network</t>
  </si>
  <si>
    <t>FLN</t>
  </si>
  <si>
    <t>Natural Gas System</t>
  </si>
  <si>
    <t>Electrical System</t>
  </si>
  <si>
    <t>KW</t>
  </si>
  <si>
    <t>Emergency Power System</t>
  </si>
  <si>
    <t>kW</t>
  </si>
  <si>
    <t>Lighting System</t>
  </si>
  <si>
    <t>LT</t>
  </si>
  <si>
    <t>Make-up Air System</t>
  </si>
  <si>
    <t>MAU</t>
  </si>
  <si>
    <t>Metering System</t>
  </si>
  <si>
    <t>Security Systems</t>
  </si>
  <si>
    <t>Sprinkler System</t>
  </si>
  <si>
    <t>Sump Pump System</t>
  </si>
  <si>
    <t>Insert or Delete Rows to Add or Delete Subsystems by Inserting Them Between the Higlighted Rows</t>
  </si>
  <si>
    <t>Bypass</t>
  </si>
  <si>
    <t>Coil - Direct Expansion</t>
  </si>
  <si>
    <t>Coil - Reheat</t>
  </si>
  <si>
    <t>Economizer</t>
  </si>
  <si>
    <t>Electric Duct Heater</t>
  </si>
  <si>
    <t>EDH</t>
  </si>
  <si>
    <t>Emergency Generator</t>
  </si>
  <si>
    <t>Entering</t>
  </si>
  <si>
    <t>Exhaust</t>
  </si>
  <si>
    <t>Filter - Final</t>
  </si>
  <si>
    <t>Filter - Prefilter</t>
  </si>
  <si>
    <t>Leaving</t>
  </si>
  <si>
    <t>Lighting</t>
  </si>
  <si>
    <t>Lighting Panel</t>
  </si>
  <si>
    <t>Pump - Domestic Hot Water</t>
  </si>
  <si>
    <t>Pump - Sump</t>
  </si>
  <si>
    <t>Pump - Vacuum Condensate Type</t>
  </si>
  <si>
    <t>Recirculation</t>
  </si>
  <si>
    <t>Relief</t>
  </si>
  <si>
    <t>Return</t>
  </si>
  <si>
    <t>Security</t>
  </si>
  <si>
    <t>Series Fan Powered Terminal Unit</t>
  </si>
  <si>
    <t>PNL</t>
  </si>
  <si>
    <t>Supply</t>
  </si>
  <si>
    <t>Tank</t>
  </si>
  <si>
    <t>UH</t>
  </si>
  <si>
    <t>AFM</t>
  </si>
  <si>
    <t>Alarm</t>
  </si>
  <si>
    <t>Average</t>
  </si>
  <si>
    <t>British Thermal Unit</t>
  </si>
  <si>
    <t>Close</t>
  </si>
  <si>
    <t>Command</t>
  </si>
  <si>
    <t>Carbon Monoxide</t>
  </si>
  <si>
    <t>CO</t>
  </si>
  <si>
    <t>Carbon Dioxide</t>
  </si>
  <si>
    <t>CO2</t>
  </si>
  <si>
    <t>Current</t>
  </si>
  <si>
    <t>Magnetic Door Lock</t>
  </si>
  <si>
    <t>Differential Pressure Switch</t>
  </si>
  <si>
    <t>Freezestat</t>
  </si>
  <si>
    <t>EMO</t>
  </si>
  <si>
    <t>Enthalpy</t>
  </si>
  <si>
    <t>End Switch</t>
  </si>
  <si>
    <t>Free Cooling Status</t>
  </si>
  <si>
    <t>Fire Alarm</t>
  </si>
  <si>
    <t>Flow (Water or Air)</t>
  </si>
  <si>
    <t>Flow</t>
  </si>
  <si>
    <t>Gallons per Minute</t>
  </si>
  <si>
    <t>GPM</t>
  </si>
  <si>
    <t>Cubic Feet per Minute</t>
  </si>
  <si>
    <t>CFM</t>
  </si>
  <si>
    <t>Run Time</t>
  </si>
  <si>
    <t>Level Switch</t>
  </si>
  <si>
    <t>Lights</t>
  </si>
  <si>
    <t>Motor</t>
  </si>
  <si>
    <t>Natural Gas</t>
  </si>
  <si>
    <t>NG</t>
  </si>
  <si>
    <t>Open</t>
  </si>
  <si>
    <t>Parts per Million</t>
  </si>
  <si>
    <t>PPM</t>
  </si>
  <si>
    <t>Proof of Operation</t>
  </si>
  <si>
    <t>Power</t>
  </si>
  <si>
    <t>Power Failure</t>
  </si>
  <si>
    <t>On Power Return Point (Changes state when power returns)</t>
  </si>
  <si>
    <t>Return Air Temperature</t>
  </si>
  <si>
    <t>Refrigerant</t>
  </si>
  <si>
    <t>Smoke Detector</t>
  </si>
  <si>
    <t>Supply Air Temperature</t>
  </si>
  <si>
    <t>Adjustment</t>
  </si>
  <si>
    <t>Reset</t>
  </si>
  <si>
    <t>Status</t>
  </si>
  <si>
    <t>Strobe</t>
  </si>
  <si>
    <t>Switch</t>
  </si>
  <si>
    <t>Variable Speed Drive</t>
  </si>
  <si>
    <t>VSD</t>
  </si>
  <si>
    <t>Variable Frequency Drive</t>
  </si>
  <si>
    <t>VFD</t>
  </si>
  <si>
    <t>Zone</t>
  </si>
  <si>
    <t>Chilled Water</t>
  </si>
  <si>
    <t>Proportional Gain</t>
  </si>
  <si>
    <t>Integral Gain</t>
  </si>
  <si>
    <t>On Delay</t>
  </si>
  <si>
    <t>Off Delay</t>
  </si>
  <si>
    <t>Time Delay</t>
  </si>
  <si>
    <t xml:space="preserve">System Segment Selection - </t>
  </si>
  <si>
    <t xml:space="preserve">System Number - </t>
  </si>
  <si>
    <t>Temperature</t>
  </si>
  <si>
    <t>Selection Text and Description Text</t>
  </si>
  <si>
    <t>Abbreviation</t>
  </si>
  <si>
    <t>Jump to Revision History</t>
  </si>
  <si>
    <t>Selection Text</t>
  </si>
  <si>
    <t>Description Text</t>
  </si>
  <si>
    <t>Air Handling - Air Handling Unit</t>
  </si>
  <si>
    <t>Air Handling - Roof Top Unit</t>
  </si>
  <si>
    <t>RTU</t>
  </si>
  <si>
    <t>Roof Top Unit</t>
  </si>
  <si>
    <t>Building Wide</t>
  </si>
  <si>
    <t>Field Panel</t>
  </si>
  <si>
    <t>Furnace</t>
  </si>
  <si>
    <t>Heating System</t>
  </si>
  <si>
    <t>Master</t>
  </si>
  <si>
    <t>Remote Control</t>
  </si>
  <si>
    <t>Room</t>
  </si>
  <si>
    <t>Site Wide Applicable Data</t>
  </si>
  <si>
    <t>Site</t>
  </si>
  <si>
    <t>Site Wide</t>
  </si>
  <si>
    <t>Split System</t>
  </si>
  <si>
    <t>Variable Flow Refrigeration System</t>
  </si>
  <si>
    <t>VRF</t>
  </si>
  <si>
    <t>Revision History</t>
  </si>
  <si>
    <t>Back to Top</t>
  </si>
  <si>
    <t>Created</t>
  </si>
  <si>
    <t>Back Flow Preventer</t>
  </si>
  <si>
    <t>BFP</t>
  </si>
  <si>
    <t>Direct Expansion Coil</t>
  </si>
  <si>
    <t>Reheat Coil</t>
  </si>
  <si>
    <t>Condenser</t>
  </si>
  <si>
    <t>Condenser - Air Cooled</t>
  </si>
  <si>
    <t>Air Cooled Condenser</t>
  </si>
  <si>
    <t>Condensing Unit - Air Cooled</t>
  </si>
  <si>
    <t>Air Cooled Condensing Unit</t>
  </si>
  <si>
    <t>Cooling</t>
  </si>
  <si>
    <t>Evaporator</t>
  </si>
  <si>
    <t>Flame</t>
  </si>
  <si>
    <t>Final Filter</t>
  </si>
  <si>
    <t>Prefilter</t>
  </si>
  <si>
    <t>Generator</t>
  </si>
  <si>
    <t>Heating</t>
  </si>
  <si>
    <t>Indoor Unit</t>
  </si>
  <si>
    <t>IDU</t>
  </si>
  <si>
    <t xml:space="preserve">Leaving </t>
  </si>
  <si>
    <t>Lock-out</t>
  </si>
  <si>
    <t>Outdoor Unit</t>
  </si>
  <si>
    <t>ODU</t>
  </si>
  <si>
    <t>Pump</t>
  </si>
  <si>
    <t>Domestic Hot Water Pump</t>
  </si>
  <si>
    <t>Sump Pump</t>
  </si>
  <si>
    <t>Vacuum Condensate Pump</t>
  </si>
  <si>
    <t>Siemens Field Panel Object</t>
  </si>
  <si>
    <t>Sprinkler</t>
  </si>
  <si>
    <t>Terminal Unit - Terminal Equipment Controller</t>
  </si>
  <si>
    <t>Terminal Unit - Series Fan Powered Terminal Unit</t>
  </si>
  <si>
    <t>Trigger</t>
  </si>
  <si>
    <t>Unit Heater</t>
  </si>
  <si>
    <t>Vent Stack</t>
  </si>
  <si>
    <t>Air</t>
  </si>
  <si>
    <t>Air Flow Measuring Station</t>
  </si>
  <si>
    <t>BTU</t>
  </si>
  <si>
    <t xml:space="preserve">Close </t>
  </si>
  <si>
    <t>Off</t>
  </si>
  <si>
    <t>On</t>
  </si>
  <si>
    <t>Counter</t>
  </si>
  <si>
    <t>Counter - Pulse Accumulator</t>
  </si>
  <si>
    <t>Pulse Counter</t>
  </si>
  <si>
    <t>Counter - Run Time Accumulator</t>
  </si>
  <si>
    <t>Run Time Accumulator</t>
  </si>
  <si>
    <t>Direction - 01 - Left</t>
  </si>
  <si>
    <t>Left</t>
  </si>
  <si>
    <t>Direction - 02 - Right</t>
  </si>
  <si>
    <t>Right</t>
  </si>
  <si>
    <t>Direction - 03 - Upper</t>
  </si>
  <si>
    <t>Upper</t>
  </si>
  <si>
    <t>Direction - 04 - Lower</t>
  </si>
  <si>
    <t>Lower</t>
  </si>
  <si>
    <t>Direction - 05 - Upper Right</t>
  </si>
  <si>
    <t>Upper Right</t>
  </si>
  <si>
    <t>Upper Left</t>
  </si>
  <si>
    <t>Lower Right</t>
  </si>
  <si>
    <t>Lower Left</t>
  </si>
  <si>
    <t>Middle</t>
  </si>
  <si>
    <t>Upper Middle</t>
  </si>
  <si>
    <t>Lower Middle</t>
  </si>
  <si>
    <t>Direction - 12 - North</t>
  </si>
  <si>
    <t>N</t>
  </si>
  <si>
    <t>North</t>
  </si>
  <si>
    <t>Direction - 13  North East</t>
  </si>
  <si>
    <t>NE</t>
  </si>
  <si>
    <t>North East</t>
  </si>
  <si>
    <t>Direction - 14 - East</t>
  </si>
  <si>
    <t>East</t>
  </si>
  <si>
    <t>Direction - 15 - South East</t>
  </si>
  <si>
    <t>SE</t>
  </si>
  <si>
    <t>South East</t>
  </si>
  <si>
    <t>Direction - 16 - South</t>
  </si>
  <si>
    <t>South</t>
  </si>
  <si>
    <t>Direction - 17 - South West</t>
  </si>
  <si>
    <t>SW</t>
  </si>
  <si>
    <t>South West</t>
  </si>
  <si>
    <t>Direction - 18 - West</t>
  </si>
  <si>
    <t>West</t>
  </si>
  <si>
    <t>Direction - 19 - North West</t>
  </si>
  <si>
    <t>NW</t>
  </si>
  <si>
    <t>North West</t>
  </si>
  <si>
    <t>Electrical - A Phase</t>
  </si>
  <si>
    <t>A Phase</t>
  </si>
  <si>
    <t>Electrical - B Phase</t>
  </si>
  <si>
    <t>B Phase</t>
  </si>
  <si>
    <t>Electrical - Battery</t>
  </si>
  <si>
    <t>Battery</t>
  </si>
  <si>
    <t>Electrical - C Phase</t>
  </si>
  <si>
    <t>C Phase</t>
  </si>
  <si>
    <t>Electrical - Ground</t>
  </si>
  <si>
    <t>Ground</t>
  </si>
  <si>
    <t>Electrical - Inverter</t>
  </si>
  <si>
    <t>Inverter</t>
  </si>
  <si>
    <t>Electrical - Neutral</t>
  </si>
  <si>
    <t>Neutral</t>
  </si>
  <si>
    <t>Electrical - Phase Angle</t>
  </si>
  <si>
    <t>Phase Angle</t>
  </si>
  <si>
    <t>Electrical - Photovoltaic</t>
  </si>
  <si>
    <t>PV</t>
  </si>
  <si>
    <t>Photovoltaic</t>
  </si>
  <si>
    <t>Electrical - Voltage</t>
  </si>
  <si>
    <t>Voltage</t>
  </si>
  <si>
    <t>Flow Switch</t>
  </si>
  <si>
    <t>Gas - Carbon Dioxide</t>
  </si>
  <si>
    <t>Gas - Carbon Monoxide</t>
  </si>
  <si>
    <t>Gas - Natural Gas</t>
  </si>
  <si>
    <t>High</t>
  </si>
  <si>
    <t>Humidity</t>
  </si>
  <si>
    <t>Indication</t>
  </si>
  <si>
    <t>Isolation</t>
  </si>
  <si>
    <t>Light</t>
  </si>
  <si>
    <t>Limit - High Limit</t>
  </si>
  <si>
    <t>High Limit</t>
  </si>
  <si>
    <t>Limit - Low Limit</t>
  </si>
  <si>
    <t>Low Limit</t>
  </si>
  <si>
    <t>Loop - Control Loop</t>
  </si>
  <si>
    <t>Control Loop</t>
  </si>
  <si>
    <t>Loop - Off state value</t>
  </si>
  <si>
    <t>Loop Off State Value</t>
  </si>
  <si>
    <t>Loop - P Only</t>
  </si>
  <si>
    <t>Loop - PI</t>
  </si>
  <si>
    <t>Loop - PID</t>
  </si>
  <si>
    <t>Low</t>
  </si>
  <si>
    <t>Maximum</t>
  </si>
  <si>
    <t>Minimum</t>
  </si>
  <si>
    <t>Refrigeration</t>
  </si>
  <si>
    <t>Relay</t>
  </si>
  <si>
    <t>Request</t>
  </si>
  <si>
    <t>Reset - Input Lower Limit</t>
  </si>
  <si>
    <t>Reset - Input Upper Limit</t>
  </si>
  <si>
    <t>Reset - Output - Lower Limit</t>
  </si>
  <si>
    <t>Reset - Output - Upper Limit</t>
  </si>
  <si>
    <t>Silicon Controlled Rectifier</t>
  </si>
  <si>
    <t>SCR</t>
  </si>
  <si>
    <t>Speed</t>
  </si>
  <si>
    <t>Stage - 01</t>
  </si>
  <si>
    <t>First Stage</t>
  </si>
  <si>
    <t>Stage - 02</t>
  </si>
  <si>
    <t>Second Stage</t>
  </si>
  <si>
    <t>Stage - 03</t>
  </si>
  <si>
    <t>Third Stage</t>
  </si>
  <si>
    <t>Stage - 04</t>
  </si>
  <si>
    <t>Fourth Stage</t>
  </si>
  <si>
    <t>Stage - 05</t>
  </si>
  <si>
    <t>Fifth Stage</t>
  </si>
  <si>
    <t>Stage - 06</t>
  </si>
  <si>
    <t>Sixth Stage</t>
  </si>
  <si>
    <t>Stage - 07</t>
  </si>
  <si>
    <t>Seventh Stage</t>
  </si>
  <si>
    <t>Stage - 08</t>
  </si>
  <si>
    <t>Eighth Stage</t>
  </si>
  <si>
    <t>Stage - 09</t>
  </si>
  <si>
    <t>Ninth Stage</t>
  </si>
  <si>
    <t>Stage - 10</t>
  </si>
  <si>
    <t>Tenth Stage</t>
  </si>
  <si>
    <t>Status - Boiler Firing Controller</t>
  </si>
  <si>
    <t>Flame Failure Status</t>
  </si>
  <si>
    <t>Status - Cooling System Status</t>
  </si>
  <si>
    <t>Cooling System Status</t>
  </si>
  <si>
    <t>Status - Free Cooling Status</t>
  </si>
  <si>
    <t>Status - Heating System Status</t>
  </si>
  <si>
    <t>Heating System Status</t>
  </si>
  <si>
    <t>Status - HOA</t>
  </si>
  <si>
    <t>HOA Switch Status</t>
  </si>
  <si>
    <t>Status - Proof of Operation</t>
  </si>
  <si>
    <t>PRF</t>
  </si>
  <si>
    <t>Strobe Light</t>
  </si>
  <si>
    <t xml:space="preserve">Switch - Differential Pressure </t>
  </si>
  <si>
    <t>Switch - Emergency Machine Off</t>
  </si>
  <si>
    <t>Emergency Machine Off</t>
  </si>
  <si>
    <t>Switch - Emergency Stop</t>
  </si>
  <si>
    <t>EMS</t>
  </si>
  <si>
    <t>Emergency Stop</t>
  </si>
  <si>
    <t>Switch - End Switch</t>
  </si>
  <si>
    <t>Switch - Filter Differential Pressure</t>
  </si>
  <si>
    <t>Filter Differential Pressure Switch</t>
  </si>
  <si>
    <t>Switch - Flow (Water or Air)</t>
  </si>
  <si>
    <t>Switch - High Head Pressure Limit Switch - Manual Reset</t>
  </si>
  <si>
    <t>Head Pressure Limit Switch</t>
  </si>
  <si>
    <t>Switch - High Head Pressure Switch</t>
  </si>
  <si>
    <t>High Head Pressure Switch</t>
  </si>
  <si>
    <t>Switch - High Static Pressure</t>
  </si>
  <si>
    <t>High Static Pressure Switch</t>
  </si>
  <si>
    <t>Switch - High Static Pressure Limit - Manual Reset</t>
  </si>
  <si>
    <t>High Static Pressure Limit Switch</t>
  </si>
  <si>
    <t>Switch - High Temperature</t>
  </si>
  <si>
    <t>Firestat</t>
  </si>
  <si>
    <t>Switch - High Temperature Limit - Manual Reset</t>
  </si>
  <si>
    <t>Switch - Lead/Lag</t>
  </si>
  <si>
    <t>Lead Lag Switch</t>
  </si>
  <si>
    <t>Switch - Level - High</t>
  </si>
  <si>
    <t>High Level Switch</t>
  </si>
  <si>
    <t>Switch - Level - Low</t>
  </si>
  <si>
    <t>Switch - Limit Switch</t>
  </si>
  <si>
    <t>Limit Switch</t>
  </si>
  <si>
    <t>Switch - Low Static Pressure</t>
  </si>
  <si>
    <t>Low Static Pressure Switch</t>
  </si>
  <si>
    <t>Switch - Low Static Pressure Limit - Manual Reset</t>
  </si>
  <si>
    <t>Low Static Pressure Limit Switch</t>
  </si>
  <si>
    <t>Switch - Low Suction Pressure</t>
  </si>
  <si>
    <t>Low Suction Pressure Switch</t>
  </si>
  <si>
    <t>Switch - Low Temperature Limit</t>
  </si>
  <si>
    <t>Low Temperature Limit Switch</t>
  </si>
  <si>
    <t>Switch - Low Temperature Limit - Manual Reset</t>
  </si>
  <si>
    <t>Switch - Moisture</t>
  </si>
  <si>
    <t>Moisture Switch</t>
  </si>
  <si>
    <t>Switch - Motion</t>
  </si>
  <si>
    <t>Motion Switch</t>
  </si>
  <si>
    <t>Switch - Occupancy</t>
  </si>
  <si>
    <t>Occupancy Switch</t>
  </si>
  <si>
    <t>Switch - Photocell</t>
  </si>
  <si>
    <t>Photo Switch</t>
  </si>
  <si>
    <t>Switch - Roll-out</t>
  </si>
  <si>
    <t>Roll-out Switch</t>
  </si>
  <si>
    <t>Switch - Suction Pressure Limit Switch - Manual Reset</t>
  </si>
  <si>
    <t>Suction Pressure Limit Switch</t>
  </si>
  <si>
    <t>Dew Point Temperature</t>
  </si>
  <si>
    <t>Time</t>
  </si>
  <si>
    <t>Time - Days</t>
  </si>
  <si>
    <t>Days</t>
  </si>
  <si>
    <t>Time - Hours</t>
  </si>
  <si>
    <t>Hours</t>
  </si>
  <si>
    <t>Time - Minutes</t>
  </si>
  <si>
    <t>Minutes</t>
  </si>
  <si>
    <t>Time - Months</t>
  </si>
  <si>
    <t>Months</t>
  </si>
  <si>
    <t>Time - Run Time</t>
  </si>
  <si>
    <t>Time - Seconds</t>
  </si>
  <si>
    <t>Seconds</t>
  </si>
  <si>
    <t>Time - Totalizer</t>
  </si>
  <si>
    <t>Totalizer</t>
  </si>
  <si>
    <t>Time - Weeks</t>
  </si>
  <si>
    <t>Weeks</t>
  </si>
  <si>
    <t>Time - Years</t>
  </si>
  <si>
    <t>Years</t>
  </si>
  <si>
    <t>Timer - Acceleration Timer</t>
  </si>
  <si>
    <t>Acceleration Timer</t>
  </si>
  <si>
    <t>Timer - Deceleration Timer</t>
  </si>
  <si>
    <t>Deceleration Timer</t>
  </si>
  <si>
    <t>Timer - Interval Timer</t>
  </si>
  <si>
    <t>Interval Timer</t>
  </si>
  <si>
    <t>Timer - Off Delay</t>
  </si>
  <si>
    <t>Timer - On Delay</t>
  </si>
  <si>
    <t>Timer - One-Shot Delay</t>
  </si>
  <si>
    <t>One Shot Delay</t>
  </si>
  <si>
    <t>Timer - Ramp Down</t>
  </si>
  <si>
    <t>Ramp Down Timer</t>
  </si>
  <si>
    <t>Timer - Ramp Up</t>
  </si>
  <si>
    <t>Ramp Up Timer</t>
  </si>
  <si>
    <t>Timer - Time Clock</t>
  </si>
  <si>
    <t>Time Clock</t>
  </si>
  <si>
    <t>Valve</t>
  </si>
  <si>
    <t>VRF BACnet - Air Direction Set</t>
  </si>
  <si>
    <t>VRF BACnet - Air Direction State</t>
  </si>
  <si>
    <t>VRF BACnet - Alarm Signal</t>
  </si>
  <si>
    <t>VRF BACnet - Error Code</t>
  </si>
  <si>
    <t>VRF BACnet - Fan Speed Set-up</t>
  </si>
  <si>
    <t>VRF BACnet - Fan Speed State</t>
  </si>
  <si>
    <t>VRF BACnet - Filter Sign</t>
  </si>
  <si>
    <t>VRF BACnet - Filter Sign Reset</t>
  </si>
  <si>
    <t>VRF BACnet - MNet Communication State</t>
  </si>
  <si>
    <t>VRF BACnet - On/Off Set-up</t>
  </si>
  <si>
    <t>VRF BACnet - On/Off State</t>
  </si>
  <si>
    <t>VRF BACnet - Operating Mode Set-up</t>
  </si>
  <si>
    <t>VRF BACnet - Operating Mode State</t>
  </si>
  <si>
    <t>VRF BACnet - Prohibit Filter Sign Reset</t>
  </si>
  <si>
    <t>VRF BACnet - Prohibit Mode</t>
  </si>
  <si>
    <t>VRF BACnet - Prohibit On/Off</t>
  </si>
  <si>
    <t>VRF BACnet - Prohibit Set Temperature</t>
  </si>
  <si>
    <t>VRF BACnet - Room Temperature</t>
  </si>
  <si>
    <t>VRF BACnet - Set High Limit Set Back Temp</t>
  </si>
  <si>
    <t>VRF BACnet - Set Low Limit Set Back Temp</t>
  </si>
  <si>
    <t>VRF BACnet - Set Temp Auto</t>
  </si>
  <si>
    <t>VRF BACnet - Set Temp Cool</t>
  </si>
  <si>
    <t>VRF BACnet - Set Temp Heat</t>
  </si>
  <si>
    <t>VRF BACnet - Set Temperature</t>
  </si>
  <si>
    <t>VRF BACnet - System Force Off</t>
  </si>
  <si>
    <t>Water</t>
  </si>
  <si>
    <t>Top of list</t>
  </si>
  <si>
    <t>Bottom of list</t>
  </si>
  <si>
    <t>Assembled from selections</t>
  </si>
  <si>
    <t>From drop down menu</t>
  </si>
  <si>
    <t>Character Count</t>
  </si>
  <si>
    <t>Description</t>
  </si>
  <si>
    <t>Links to Lists</t>
  </si>
  <si>
    <t>Descriptor 1</t>
  </si>
  <si>
    <t>Descriptor 2</t>
  </si>
  <si>
    <t>Select using the drop down list for each point</t>
  </si>
  <si>
    <t>Number (Optional)</t>
  </si>
  <si>
    <t>Direction - 05 - Upper Middle</t>
  </si>
  <si>
    <t>Direction - 07 - Upper Left</t>
  </si>
  <si>
    <t>Direction - 08 - Lower Right</t>
  </si>
  <si>
    <t>Direction - 09 - Lower Middle</t>
  </si>
  <si>
    <t>Direction - 10 - Lower Left</t>
  </si>
  <si>
    <t>Direction - 11 - Middle</t>
  </si>
  <si>
    <t>Direction - 12 - Upper Middle</t>
  </si>
  <si>
    <t>Center</t>
  </si>
  <si>
    <t>Direction - 14 - Lower Middle</t>
  </si>
  <si>
    <t xml:space="preserve">Direction - 13 - Middle, Center </t>
  </si>
  <si>
    <t>Damper</t>
  </si>
  <si>
    <t>Manually enter a number or text.  Use an appostrophe ahead of the entry so it is interpreted as text and allow the other formulas to work; i.e. enter'01 vs. 01</t>
  </si>
  <si>
    <t>Electrical - kW</t>
  </si>
  <si>
    <t>Electrical - kWh</t>
  </si>
  <si>
    <t>kWh</t>
  </si>
  <si>
    <t>Duct</t>
  </si>
  <si>
    <t>Diffuser</t>
  </si>
  <si>
    <t>Filter</t>
  </si>
  <si>
    <t>Supply - Supply Side</t>
  </si>
  <si>
    <t>Supply Side</t>
  </si>
  <si>
    <t>Exhaust - Exhaust Side</t>
  </si>
  <si>
    <t>Exhaust Side</t>
  </si>
  <si>
    <t>Derivative Gain</t>
  </si>
  <si>
    <t>Discharge</t>
  </si>
  <si>
    <t>Inlet</t>
  </si>
  <si>
    <t>Dschg</t>
  </si>
  <si>
    <t>Motor Overload</t>
  </si>
  <si>
    <t>Compressor</t>
  </si>
  <si>
    <t>Crankcase</t>
  </si>
  <si>
    <t>Heater</t>
  </si>
  <si>
    <t>Oil</t>
  </si>
  <si>
    <t>Unit</t>
  </si>
  <si>
    <t>Fault</t>
  </si>
  <si>
    <t>Furnace - Gas</t>
  </si>
  <si>
    <t>Gas Furnace</t>
  </si>
  <si>
    <t>Burner</t>
  </si>
  <si>
    <t>Field Installed Factory Control Sensor</t>
  </si>
  <si>
    <t>Sensor - Field Installed Factory Control Sensor</t>
  </si>
  <si>
    <t>Network</t>
  </si>
  <si>
    <t>Network - Internet Access</t>
  </si>
  <si>
    <t>Internet Access</t>
  </si>
  <si>
    <t xml:space="preserve">Variable Speed Drive </t>
  </si>
  <si>
    <t>Rev 1</t>
  </si>
  <si>
    <t>Diagnostic</t>
  </si>
  <si>
    <t>Placeholder</t>
  </si>
  <si>
    <t>Crankcase Heater</t>
  </si>
  <si>
    <t>External Shades</t>
  </si>
  <si>
    <t>Wind Speed</t>
  </si>
  <si>
    <t>Wind Direction</t>
  </si>
  <si>
    <t>Irradiance</t>
  </si>
  <si>
    <t>Face</t>
  </si>
  <si>
    <t>Latitude</t>
  </si>
  <si>
    <t>Longitude</t>
  </si>
  <si>
    <t>Azimuth</t>
  </si>
  <si>
    <t>Declination</t>
  </si>
  <si>
    <t>Elevation</t>
  </si>
  <si>
    <t>Equation of Time</t>
  </si>
  <si>
    <t>Time Zone</t>
  </si>
  <si>
    <t>Outdoor</t>
  </si>
  <si>
    <t>Direction - 20 - Up</t>
  </si>
  <si>
    <t>Direction - 21 - Down</t>
  </si>
  <si>
    <t>Up</t>
  </si>
  <si>
    <t>Down</t>
  </si>
  <si>
    <t>External</t>
  </si>
  <si>
    <t>Internal</t>
  </si>
  <si>
    <t>Override</t>
  </si>
  <si>
    <t>Override Up</t>
  </si>
  <si>
    <t>Override Down</t>
  </si>
  <si>
    <t>Override - 02 - Up</t>
  </si>
  <si>
    <t>Override - 01 - Down</t>
  </si>
  <si>
    <t>Solar - 01 - Azimuth</t>
  </si>
  <si>
    <t>Solar - 02 - Declination</t>
  </si>
  <si>
    <t>Solar - 03 - Elevation</t>
  </si>
  <si>
    <t>Solar - 04 - Equation of Time</t>
  </si>
  <si>
    <t>Solar - 05 - Latitude</t>
  </si>
  <si>
    <t>Solar - 06 - Longitude</t>
  </si>
  <si>
    <t>Solar - 07 - Time Zone</t>
  </si>
  <si>
    <t>Override - 03 - On</t>
  </si>
  <si>
    <t>Override - 04 - Off</t>
  </si>
  <si>
    <t>Override On</t>
  </si>
  <si>
    <t>Override Off</t>
  </si>
  <si>
    <t>VRF Outdoor Unit</t>
  </si>
  <si>
    <t>VRF Indoor Unit</t>
  </si>
  <si>
    <t>Variable Flow Refrigeration System Indoor Unit</t>
  </si>
  <si>
    <t>Variable Flow Refrigeration System Outdoor Unit</t>
  </si>
  <si>
    <t>VRFIDU</t>
  </si>
  <si>
    <t>VRFODU</t>
  </si>
  <si>
    <t>BACnet</t>
  </si>
  <si>
    <t>Set Airflow Direction</t>
  </si>
  <si>
    <t>Airflow Direction Feedback</t>
  </si>
  <si>
    <t>General Alarm</t>
  </si>
  <si>
    <t>General Error</t>
  </si>
  <si>
    <t>Set Fan Speed</t>
  </si>
  <si>
    <t>Fan Speed Feedback</t>
  </si>
  <si>
    <t>Change Filter Indication</t>
  </si>
  <si>
    <t>Change Filter Indication Reset</t>
  </si>
  <si>
    <t>MNet Error Indication</t>
  </si>
  <si>
    <t>Indoor Unit Start/Stop</t>
  </si>
  <si>
    <t>Indoor Unit Operating State</t>
  </si>
  <si>
    <t>Operating Mode Setting</t>
  </si>
  <si>
    <t>Operating Mode Feedback</t>
  </si>
  <si>
    <t>Prohibit Remt. Filter Change Ind. Reset</t>
  </si>
  <si>
    <t>Prohibit Remote Operating Mode Override</t>
  </si>
  <si>
    <t>Prohibit Remote On-Off Override</t>
  </si>
  <si>
    <t>Prohibit Remote Set Point Adjustment</t>
  </si>
  <si>
    <t>Space Temperature Indication</t>
  </si>
  <si>
    <t>Set Unoccupied Cycle High Limit Set Point</t>
  </si>
  <si>
    <t>Set Unoccupied Cycle Low Limit Set Point</t>
  </si>
  <si>
    <t>Set Temporary Auto Mode Set Point</t>
  </si>
  <si>
    <t>Set Temporary Cooling Set Point</t>
  </si>
  <si>
    <t>Set Temporary Heating Set Point</t>
  </si>
  <si>
    <t>Set Space Temperature Set Point</t>
  </si>
  <si>
    <t>Force Indoor Unit Off</t>
  </si>
  <si>
    <t>Deviation</t>
  </si>
  <si>
    <t>Power Failure Recovery Trigger</t>
  </si>
  <si>
    <t>ALRM</t>
  </si>
  <si>
    <t>BLD</t>
  </si>
  <si>
    <t>BLD-WD</t>
  </si>
  <si>
    <r>
      <t>Target</t>
    </r>
    <r>
      <rPr>
        <b/>
        <sz val="8"/>
        <color theme="1"/>
        <rFont val="Comic Sans MS"/>
        <family val="4"/>
      </rPr>
      <t xml:space="preserve"> </t>
    </r>
    <r>
      <rPr>
        <b/>
        <sz val="7.2"/>
        <color theme="1"/>
        <rFont val="Comic Sans MS"/>
        <family val="4"/>
      </rPr>
      <t>►</t>
    </r>
  </si>
  <si>
    <t>_</t>
  </si>
  <si>
    <t>Descriptor 3</t>
  </si>
  <si>
    <t>Descriptor 4</t>
  </si>
  <si>
    <t>Descriptor Segment
(Select at least one)</t>
  </si>
  <si>
    <t>CMP</t>
  </si>
  <si>
    <t>REF</t>
  </si>
  <si>
    <t>AIR</t>
  </si>
  <si>
    <t>Pressure</t>
  </si>
  <si>
    <t>HD</t>
  </si>
  <si>
    <t>Head</t>
  </si>
  <si>
    <t>CTR</t>
  </si>
  <si>
    <t>Control</t>
  </si>
  <si>
    <t xml:space="preserve">Control </t>
  </si>
  <si>
    <t>Seperator</t>
  </si>
  <si>
    <t>Target Character Count</t>
  </si>
  <si>
    <t>Seperator Selections</t>
  </si>
  <si>
    <t>Underline</t>
  </si>
  <si>
    <t>Device Descriptor Segment</t>
  </si>
  <si>
    <t>Note</t>
  </si>
  <si>
    <t>Insert or delete rows between the highlighted rows to have them show up automatically</t>
  </si>
  <si>
    <t>Distribution</t>
  </si>
  <si>
    <t>PMP</t>
  </si>
  <si>
    <t>STR</t>
  </si>
  <si>
    <t>STP</t>
  </si>
  <si>
    <t>Start</t>
  </si>
  <si>
    <t>Stop</t>
  </si>
  <si>
    <t>Start/Stop</t>
  </si>
  <si>
    <t>S/S</t>
  </si>
  <si>
    <t>SPD</t>
  </si>
  <si>
    <t>Feedback</t>
  </si>
  <si>
    <t>FBK</t>
  </si>
  <si>
    <t>DST</t>
  </si>
  <si>
    <t>CUR</t>
  </si>
  <si>
    <t>MTR</t>
  </si>
  <si>
    <t xml:space="preserve">Motor </t>
  </si>
  <si>
    <t>Overload (Manual Reset)</t>
  </si>
  <si>
    <t>Overload</t>
  </si>
  <si>
    <t>OL</t>
  </si>
  <si>
    <t>Outside</t>
  </si>
  <si>
    <t>Roof Level</t>
  </si>
  <si>
    <t>Lobby</t>
  </si>
  <si>
    <t>1st Floor</t>
  </si>
  <si>
    <t>2nd Floor</t>
  </si>
  <si>
    <t>3rd Floor</t>
  </si>
  <si>
    <t>4th Floor</t>
  </si>
  <si>
    <t>Parking Lot</t>
  </si>
  <si>
    <t>RM</t>
  </si>
  <si>
    <t>Emergency Generator Room</t>
  </si>
  <si>
    <t>Chilled Water Plant</t>
  </si>
  <si>
    <t>Hot Water Plant</t>
  </si>
  <si>
    <t>Switch Gear Room</t>
  </si>
  <si>
    <t>Mechanical Room</t>
  </si>
  <si>
    <t>CHWP</t>
  </si>
  <si>
    <t>LOB</t>
  </si>
  <si>
    <t>Central</t>
  </si>
  <si>
    <t>CNT</t>
  </si>
  <si>
    <t>GEN</t>
  </si>
  <si>
    <t>HW</t>
  </si>
  <si>
    <t>SG</t>
  </si>
  <si>
    <t>M</t>
  </si>
  <si>
    <t>EL</t>
  </si>
  <si>
    <t>Electrical (E)</t>
  </si>
  <si>
    <t>Electrical (EL)</t>
  </si>
  <si>
    <t>Mechanical (M)</t>
  </si>
  <si>
    <t>Hot Water</t>
  </si>
  <si>
    <t>HWP</t>
  </si>
  <si>
    <t>Switch Gear</t>
  </si>
  <si>
    <t>Parking Lot (PKLT)</t>
  </si>
  <si>
    <t>PKLT</t>
  </si>
  <si>
    <t>Mezzanine</t>
  </si>
  <si>
    <t>MEZ</t>
  </si>
  <si>
    <t>EM</t>
  </si>
  <si>
    <t>Emergency</t>
  </si>
  <si>
    <t>01 - 1st Floor</t>
  </si>
  <si>
    <t>02 - 2nd Floor</t>
  </si>
  <si>
    <t>03 - 3rd Floor</t>
  </si>
  <si>
    <t>04 - 4th Floor</t>
  </si>
  <si>
    <t xml:space="preserve">Object Name - Location and System Segments - </t>
  </si>
  <si>
    <t>Space</t>
  </si>
  <si>
    <r>
      <t>Total for the point with all segments and seperators (red means the maximum count is exceeded)</t>
    </r>
    <r>
      <rPr>
        <b/>
        <sz val="8"/>
        <rFont val="Comic Sans MS"/>
        <family val="4"/>
      </rPr>
      <t xml:space="preserve"> ▼</t>
    </r>
  </si>
  <si>
    <t>Differential</t>
  </si>
  <si>
    <t>DIFF</t>
  </si>
  <si>
    <t>OUTSD</t>
  </si>
  <si>
    <t>Exterior</t>
  </si>
  <si>
    <t>EXT</t>
  </si>
  <si>
    <t>Interior</t>
  </si>
  <si>
    <t>INT</t>
  </si>
  <si>
    <t>Site (SITE)</t>
  </si>
  <si>
    <t>SITE</t>
  </si>
  <si>
    <t>Landscape</t>
  </si>
  <si>
    <t>Landscape (LS)</t>
  </si>
  <si>
    <t>LS</t>
  </si>
  <si>
    <t>Tennant Loads</t>
  </si>
  <si>
    <t>TEN</t>
  </si>
  <si>
    <t>Tennant</t>
  </si>
  <si>
    <t>Condensate</t>
  </si>
  <si>
    <t>CND</t>
  </si>
  <si>
    <t xml:space="preserve">Cooling </t>
  </si>
  <si>
    <t>CLG</t>
  </si>
  <si>
    <t xml:space="preserve">Condensate </t>
  </si>
  <si>
    <t xml:space="preserve">Direct Expansion </t>
  </si>
  <si>
    <t xml:space="preserve">Domestic Cold Water </t>
  </si>
  <si>
    <t xml:space="preserve">Domestic Hot Water </t>
  </si>
  <si>
    <t>EPWR</t>
  </si>
  <si>
    <t xml:space="preserve">Emergency Power </t>
  </si>
  <si>
    <t xml:space="preserve">Electrical </t>
  </si>
  <si>
    <t>ELEC</t>
  </si>
  <si>
    <t>Electrical (ELEC)</t>
  </si>
  <si>
    <t>Electrical</t>
  </si>
  <si>
    <t xml:space="preserve">Seperator Character - </t>
  </si>
  <si>
    <t>(Underline)</t>
  </si>
  <si>
    <t>Number of segments for a complete point name</t>
  </si>
  <si>
    <t xml:space="preserve">Maximum number of characters </t>
  </si>
  <si>
    <t>Location Segment</t>
  </si>
  <si>
    <t>System Segment</t>
  </si>
  <si>
    <t xml:space="preserve">Building/Location Segment Part 1 Selection - </t>
  </si>
  <si>
    <t xml:space="preserve">Building/Location Segment Part 2 Selection - </t>
  </si>
  <si>
    <t>Click here to go to more information about the KKS convention</t>
  </si>
  <si>
    <t>Click here to go to more information about ISA 5.1.</t>
  </si>
  <si>
    <t>From drop down menu; both reference the same list</t>
  </si>
  <si>
    <t>Seperator List</t>
  </si>
  <si>
    <t>Location List</t>
  </si>
  <si>
    <t>System List</t>
  </si>
  <si>
    <t>Descriptor List</t>
  </si>
  <si>
    <t>Subsystem/Component Segment
(Select at least one)</t>
  </si>
  <si>
    <t>Subsystem/Component List</t>
  </si>
  <si>
    <t>This red text should be replaced with a project specific description.</t>
  </si>
  <si>
    <t>Segment functions</t>
  </si>
  <si>
    <t>◄ Note 2</t>
  </si>
  <si>
    <t>Acceptable characters</t>
  </si>
  <si>
    <t>The desired maximum character count is manually entered in the white cell with the red boarder and is referenced by the various formulas in the spreadsheet that count characters in a given point name.  The number in the adjacent cell reflects the total for target character counts per segment entered below.   The color will change from green to orange as the total approaches the character limit you enter.  It will turn to red if the target counts you have entered exceed the limit.</t>
  </si>
  <si>
    <t>Segment Function</t>
  </si>
  <si>
    <t>This segment is intended to designate the system containing the object associated with the name.  For example, a building might have a chilled water system, an air handling system, a hot water system, an electrical system, etc.</t>
  </si>
  <si>
    <t>If you want to have a different number of segments, in the current version of the tool, you would need to edit the spreadsheet to create them.  Similarly, if you wanted to be able to use more than two descriptors to build the location segment, more than two descriptors and a letter or number to build the subsystem/component segment, or more than four descriptors and a letter o number to build the descriptor segment, then you would need to edit the spreadsheet to create them.</t>
  </si>
  <si>
    <t>Subsystem/Component Segment</t>
  </si>
  <si>
    <t>LETTER, Number, Seperator</t>
  </si>
  <si>
    <t xml:space="preserve">This segment can include two location descriptors strung together as needed to fully describe the object with-in the constraints of the maximum character count allowed.  Each descriptor needs to be followed by a seperator character. </t>
  </si>
  <si>
    <t xml:space="preserve">This segment can include two location descriptors and a letter or number strung together as needed to fully describe the object with-in the constraints of the maximum character count allowed.  Each descriptor needs to be followed by a seperator character. </t>
  </si>
  <si>
    <t>The letter/number field provide some flexibility in terms of making a custom descriptor using something that is not included in the standard dropdown selections.</t>
  </si>
  <si>
    <t xml:space="preserve">This segment can include four location descriptors and a letter or number strung together as needed to fully describe the object with-in the constraints of the maximum character count allowed.  Each descriptor other than the last one needs to be followed by a seperator character. </t>
  </si>
  <si>
    <r>
      <t xml:space="preserve">The general format for the point names created by this tool is a string of all caps abbreviations with seperator characters (underlines, periods, etc.) between them to make the resulting point name less cryptic.   This could also be accomplished without seperators by using upper and lower case letters.  However, some control systems will not support upper and lower case letters, so the conservative approach is to use all capitals and seperators, even though the seperators take up a space in the total character count that could otherwise be used to provide a less cryptic point name.
The total character count is a hard limit that can not be exceeded and is typically set by the specific requirements of the control system vendor and their point data base convention.   The target character counts for each segment are soft limits.  The intent is to allow flexibility in terms of trading shorter abbreviations for the location, system, and subsystem segments for more detail in the device descriptor segment on a point by point basis, but also allow flexibility going the other way if more length is required for the other segments.
Most of the time, the number of characters targeted for a given segment represent a trade-off between how cryptic and specific the location segments will be vs. the level of detail you can provide in the other segments.   For instance, if you needed to reference a department as well as a building name along with a floor level and room in the location segment because the person monitoring the facility from a central location is also monitoring 10's if not 100's of other facilities and needs the point name to convey that information in addition to the point specifics, then it would likely take more characters for the location segment than if you had a situation were you only needed to reference a floor or room because there was only one building and one operating group involved.  
For example, if you needed to reference the second floor mechanical space in the Public Works Department's Street Maintenance Division's South Operations Center the location segment might end up looking like PW_SM_SOC_02_M for </t>
    </r>
    <r>
      <rPr>
        <b/>
        <sz val="8"/>
        <color theme="7"/>
        <rFont val="Comic Sans MS"/>
        <family val="4"/>
      </rPr>
      <t>P</t>
    </r>
    <r>
      <rPr>
        <sz val="8"/>
        <color theme="1"/>
        <rFont val="Comic Sans MS"/>
        <family val="4"/>
      </rPr>
      <t xml:space="preserve">ublic </t>
    </r>
    <r>
      <rPr>
        <b/>
        <sz val="8"/>
        <color theme="7"/>
        <rFont val="Comic Sans MS"/>
        <family val="4"/>
      </rPr>
      <t>W</t>
    </r>
    <r>
      <rPr>
        <sz val="8"/>
        <color theme="1"/>
        <rFont val="Comic Sans MS"/>
        <family val="4"/>
      </rPr>
      <t xml:space="preserve">orks </t>
    </r>
    <r>
      <rPr>
        <b/>
        <sz val="8"/>
        <color theme="7"/>
        <rFont val="Comic Sans MS"/>
        <family val="4"/>
      </rPr>
      <t>S</t>
    </r>
    <r>
      <rPr>
        <sz val="8"/>
        <color theme="1"/>
        <rFont val="Comic Sans MS"/>
        <family val="4"/>
      </rPr>
      <t xml:space="preserve">treet </t>
    </r>
    <r>
      <rPr>
        <b/>
        <sz val="8"/>
        <color theme="7"/>
        <rFont val="Comic Sans MS"/>
        <family val="4"/>
      </rPr>
      <t>M</t>
    </r>
    <r>
      <rPr>
        <sz val="8"/>
        <color theme="1"/>
        <rFont val="Comic Sans MS"/>
        <family val="4"/>
      </rPr>
      <t xml:space="preserve">aintenance </t>
    </r>
    <r>
      <rPr>
        <b/>
        <sz val="8"/>
        <color theme="7"/>
        <rFont val="Comic Sans MS"/>
        <family val="4"/>
      </rPr>
      <t>S</t>
    </r>
    <r>
      <rPr>
        <sz val="8"/>
        <color theme="1"/>
        <rFont val="Comic Sans MS"/>
        <family val="4"/>
      </rPr>
      <t xml:space="preserve">outh </t>
    </r>
    <r>
      <rPr>
        <b/>
        <sz val="8"/>
        <color theme="7"/>
        <rFont val="Comic Sans MS"/>
        <family val="4"/>
      </rPr>
      <t>O</t>
    </r>
    <r>
      <rPr>
        <sz val="8"/>
        <color theme="1"/>
        <rFont val="Comic Sans MS"/>
        <family val="4"/>
      </rPr>
      <t xml:space="preserve">perations </t>
    </r>
    <r>
      <rPr>
        <b/>
        <sz val="8"/>
        <color theme="7"/>
        <rFont val="Comic Sans MS"/>
        <family val="4"/>
      </rPr>
      <t>C</t>
    </r>
    <r>
      <rPr>
        <sz val="8"/>
        <color theme="1"/>
        <rFont val="Comic Sans MS"/>
        <family val="4"/>
      </rPr>
      <t xml:space="preserve">enter Level </t>
    </r>
    <r>
      <rPr>
        <b/>
        <sz val="8"/>
        <color theme="7"/>
        <rFont val="Comic Sans MS"/>
        <family val="4"/>
      </rPr>
      <t>2</t>
    </r>
    <r>
      <rPr>
        <sz val="8"/>
        <color theme="1"/>
        <rFont val="Comic Sans MS"/>
        <family val="4"/>
      </rPr>
      <t xml:space="preserve"> </t>
    </r>
    <r>
      <rPr>
        <b/>
        <sz val="8"/>
        <color theme="7"/>
        <rFont val="Comic Sans MS"/>
        <family val="4"/>
      </rPr>
      <t>M</t>
    </r>
    <r>
      <rPr>
        <sz val="8"/>
        <color theme="1"/>
        <rFont val="Comic Sans MS"/>
        <family val="4"/>
      </rPr>
      <t xml:space="preserve">echancial Room.   That would use up about half of the available characters and as a result, the rest of the point name would need to be much more cryptic.  But if you only needed the point name to reference the floor and room, for instance 02_M for Level </t>
    </r>
    <r>
      <rPr>
        <b/>
        <sz val="8"/>
        <color theme="7"/>
        <rFont val="Comic Sans MS"/>
        <family val="4"/>
      </rPr>
      <t>2</t>
    </r>
    <r>
      <rPr>
        <sz val="8"/>
        <color theme="1"/>
        <rFont val="Comic Sans MS"/>
        <family val="4"/>
      </rPr>
      <t xml:space="preserve"> </t>
    </r>
    <r>
      <rPr>
        <b/>
        <sz val="8"/>
        <color theme="7"/>
        <rFont val="Comic Sans MS"/>
        <family val="4"/>
      </rPr>
      <t>M</t>
    </r>
    <r>
      <rPr>
        <sz val="8"/>
        <color theme="1"/>
        <rFont val="Comic Sans MS"/>
        <family val="4"/>
      </rPr>
      <t xml:space="preserve">echanical Room, then you would have much more flexibiltiy for the remaining segments in terms of describing the point completely.
Ultimately, having a consistent, flexible standard in place for a given facility and operating group will have long term benefits and also long term implications for and facility expansions or additions that come up in the future.   Thus, spending some time developing the initial standard can be time well spent.   One of the benefits of this point list tool is that it allows you to "play" with different combinations of abbreviations to visualize how different naming strategies will look once implemented.   
</t>
    </r>
  </si>
  <si>
    <t>Applicable notes</t>
  </si>
  <si>
    <t>Avoid using upper case "O" (the letter O) to avoid confusion with "0" (the number zero).</t>
  </si>
  <si>
    <t>Avoid using upper case "I" (the letter I) to avoid confusion with 1 (the number one).</t>
  </si>
  <si>
    <t>Use leading zeros for numbered items with similar prefixes to ensure they sort in numerical order.  No leading zero is required if you only anticipate 10 or fewer objects with a similar prefix.  If you anticpate fewer than 100 objects with a similar prefix use one leading zero.  If you anticipate fewer than 1,000 objects with a similar prefix, use two leading zeros.  For example in a facility with 12 air handling units use AHU01, AHU02, ... AHU10, AHU11, AHU12 instead of AHU1, AHU2, ... AHU 10, AHU11, AHU12.</t>
  </si>
  <si>
    <t>Names may use less than the maximum number of allowable characters for a given segment.  In addition the number of characters in a segment can exceed the target for the segment as long as the total character count is less than the maximum allowable character count.</t>
  </si>
  <si>
    <t xml:space="preserve">This segment is intended to designate the location of a control system object. For example the Coad Engineering Research Center might be called COAD_ER </t>
  </si>
  <si>
    <t>This segment specifies the subsystem or component associated with the object.  For instance, a hot water system might have pumps, heat exchantgers, control valves, boilers, etc.</t>
  </si>
  <si>
    <t xml:space="preserve">This segment designates the specific device associated with the object.  For instance, the pump serving a hot water system might have a start/stop point, a proof of operation point, a speed command point, and a speed feedback point. </t>
  </si>
  <si>
    <t>◄  Note 3, 11</t>
  </si>
  <si>
    <t>Target Characters</t>
  </si>
  <si>
    <t>Actual Characters</t>
  </si>
  <si>
    <t>Use an appostrophe ahead of any numeric values so they are interpreted as text and allow the other formulas to work; i.e. enter'01 vs. 01</t>
  </si>
  <si>
    <t>Target character count for the segment, including the seperator character(s)</t>
  </si>
  <si>
    <t>4, 8, 9, 10, 12, 13</t>
  </si>
  <si>
    <t>8, 9, 10, 12, 13</t>
  </si>
  <si>
    <t>5, 6, 8, 9, 10, 12, 13</t>
  </si>
  <si>
    <t>6, 7, 8, 9, 10, 12, 13</t>
  </si>
  <si>
    <t>The formulas that build the point names place a seperator after each descriptor.  That means that for segments built from two or more descriptors, there will be two or more seperators included in the character count. Note that the final descriptor in the Device Descriptor segment does not have a seperator after it.  This should be reflected in the target character count for that segment.</t>
  </si>
  <si>
    <t>◄ Note 2, 11, 13</t>
  </si>
  <si>
    <t>Control System Object Name Structure General Conventions</t>
  </si>
  <si>
    <t>The table below is used to set up the general structure for object names.   Once these conventions are set, they will be the same for each system in the project and are referenced by the next table, which will be specific to each system on the project.</t>
  </si>
  <si>
    <t>The table below is used to set up the structure for object names for the system associated with this tab in the spreadsheet.  Each system should have its own tab and the values will be different for each system.</t>
  </si>
  <si>
    <t>The table below is used to set up the specific point name structure for each point on the point list.  Filling it out also starts to populate the project point list and the project budget point list (to the right).</t>
  </si>
  <si>
    <t>Control System Object Name Structure and Convention Overview</t>
  </si>
  <si>
    <t>Jump to the General Object Name Structure</t>
  </si>
  <si>
    <t>System Specific Control System Object Name Structure</t>
  </si>
  <si>
    <t>Jump to the "Instructions" tab</t>
  </si>
  <si>
    <t>Point</t>
  </si>
  <si>
    <t>PNT</t>
  </si>
  <si>
    <t>Central Plant</t>
  </si>
  <si>
    <t>ADJ</t>
  </si>
  <si>
    <t>ALM</t>
  </si>
  <si>
    <t>AVG</t>
  </si>
  <si>
    <t>BRNR</t>
  </si>
  <si>
    <t>CLS</t>
  </si>
  <si>
    <t>LCHOFF</t>
  </si>
  <si>
    <t>LCHON</t>
  </si>
  <si>
    <t>OFF</t>
  </si>
  <si>
    <t>ON</t>
  </si>
  <si>
    <t>CNTR</t>
  </si>
  <si>
    <t>PLSCNTR</t>
  </si>
  <si>
    <t>CRKCS</t>
  </si>
  <si>
    <t>DEV</t>
  </si>
  <si>
    <t>LFT</t>
  </si>
  <si>
    <t>RT</t>
  </si>
  <si>
    <t>UPR</t>
  </si>
  <si>
    <t>LWR</t>
  </si>
  <si>
    <t>UPRMDL</t>
  </si>
  <si>
    <t>UPRRT</t>
  </si>
  <si>
    <t>UPRLFT</t>
  </si>
  <si>
    <t>LWRRT</t>
  </si>
  <si>
    <t>LWRMDL</t>
  </si>
  <si>
    <t>LWRLFT</t>
  </si>
  <si>
    <t>MDL</t>
  </si>
  <si>
    <t>UP</t>
  </si>
  <si>
    <t>DN</t>
  </si>
  <si>
    <t>APH</t>
  </si>
  <si>
    <t>BPH</t>
  </si>
  <si>
    <t>BAT</t>
  </si>
  <si>
    <t>CPH</t>
  </si>
  <si>
    <t>GND</t>
  </si>
  <si>
    <t>INVTR</t>
  </si>
  <si>
    <t>KWH</t>
  </si>
  <si>
    <t>NEU</t>
  </si>
  <si>
    <t>PHANG</t>
  </si>
  <si>
    <t>VLT</t>
  </si>
  <si>
    <t>ENTH</t>
  </si>
  <si>
    <t>EXH</t>
  </si>
  <si>
    <t>EXHSD</t>
  </si>
  <si>
    <t>FACE</t>
  </si>
  <si>
    <t>FAULT</t>
  </si>
  <si>
    <t>FLTR</t>
  </si>
  <si>
    <t>FNFLT</t>
  </si>
  <si>
    <t>PRFLT</t>
  </si>
  <si>
    <t>FIRALM</t>
  </si>
  <si>
    <t>HTR</t>
  </si>
  <si>
    <t>HIGH</t>
  </si>
  <si>
    <t>HUM</t>
  </si>
  <si>
    <t>IND</t>
  </si>
  <si>
    <t>INLET</t>
  </si>
  <si>
    <t>IRRDNC</t>
  </si>
  <si>
    <t>ISO</t>
  </si>
  <si>
    <t>LVNG</t>
  </si>
  <si>
    <t>LVL</t>
  </si>
  <si>
    <t>LVLSW</t>
  </si>
  <si>
    <t>LGHT</t>
  </si>
  <si>
    <t>HILMT</t>
  </si>
  <si>
    <t>LOLMT</t>
  </si>
  <si>
    <t>LKOUT</t>
  </si>
  <si>
    <t>CTRLLP</t>
  </si>
  <si>
    <t>OFFVLU</t>
  </si>
  <si>
    <t>PLP</t>
  </si>
  <si>
    <t>PILP</t>
  </si>
  <si>
    <t>PIDLP</t>
  </si>
  <si>
    <t>LOW</t>
  </si>
  <si>
    <t>DOORLK</t>
  </si>
  <si>
    <t>MAX</t>
  </si>
  <si>
    <t>MIN</t>
  </si>
  <si>
    <t>ONPWRT</t>
  </si>
  <si>
    <t>OPN</t>
  </si>
  <si>
    <t>OUTDR</t>
  </si>
  <si>
    <t>OVR</t>
  </si>
  <si>
    <t>OVRDN</t>
  </si>
  <si>
    <t>OVRUP</t>
  </si>
  <si>
    <t>OVRON</t>
  </si>
  <si>
    <t>OVROFF</t>
  </si>
  <si>
    <t>PLHLDR</t>
  </si>
  <si>
    <t>PWR</t>
  </si>
  <si>
    <t>PWRFAIL</t>
  </si>
  <si>
    <t>RLY</t>
  </si>
  <si>
    <t>REL</t>
  </si>
  <si>
    <t>RQST</t>
  </si>
  <si>
    <t>SNSR</t>
  </si>
  <si>
    <t>FLDSNSR</t>
  </si>
  <si>
    <t>SMKDT</t>
  </si>
  <si>
    <t>SOLAZ</t>
  </si>
  <si>
    <t>SOLDEC</t>
  </si>
  <si>
    <t>SOLELV</t>
  </si>
  <si>
    <t>SOLEOT</t>
  </si>
  <si>
    <t>SOLLAT</t>
  </si>
  <si>
    <t>SOLLNG</t>
  </si>
  <si>
    <t>TMZN</t>
  </si>
  <si>
    <t>STG01</t>
  </si>
  <si>
    <t>STG02</t>
  </si>
  <si>
    <t>STG03</t>
  </si>
  <si>
    <t>STG04</t>
  </si>
  <si>
    <t>STG05</t>
  </si>
  <si>
    <t>STG06</t>
  </si>
  <si>
    <t>STG07</t>
  </si>
  <si>
    <t>STG08</t>
  </si>
  <si>
    <t>STG09</t>
  </si>
  <si>
    <t>STG10</t>
  </si>
  <si>
    <t>STAT</t>
  </si>
  <si>
    <t>FLMFL</t>
  </si>
  <si>
    <t>CLSTAT</t>
  </si>
  <si>
    <t>FCSTAT</t>
  </si>
  <si>
    <t>HSSTAT</t>
  </si>
  <si>
    <t>HOASTAT</t>
  </si>
  <si>
    <t>STRB</t>
  </si>
  <si>
    <t>SUP</t>
  </si>
  <si>
    <t>SUPSD</t>
  </si>
  <si>
    <t>DPSW</t>
  </si>
  <si>
    <t>ENDSW</t>
  </si>
  <si>
    <t>FLTSW</t>
  </si>
  <si>
    <t>FLOWSW</t>
  </si>
  <si>
    <t>HPLSW</t>
  </si>
  <si>
    <t>HHPSW</t>
  </si>
  <si>
    <t>HSPSW</t>
  </si>
  <si>
    <t>HSPLIM</t>
  </si>
  <si>
    <t>HITMP</t>
  </si>
  <si>
    <t>FIRST</t>
  </si>
  <si>
    <t>LDLG</t>
  </si>
  <si>
    <t>HLVSW</t>
  </si>
  <si>
    <t>LMSW</t>
  </si>
  <si>
    <t>LSPSW</t>
  </si>
  <si>
    <t>LSPLIM</t>
  </si>
  <si>
    <t>SWLOLM</t>
  </si>
  <si>
    <t>FRZST</t>
  </si>
  <si>
    <t>MOISTSW</t>
  </si>
  <si>
    <t>MOTNSW</t>
  </si>
  <si>
    <t>OCCSW</t>
  </si>
  <si>
    <t>PHOSW</t>
  </si>
  <si>
    <t>ROLLOUT</t>
  </si>
  <si>
    <t>SPLSW</t>
  </si>
  <si>
    <t>TEMP</t>
  </si>
  <si>
    <t>DEWPT</t>
  </si>
  <si>
    <t>RMTMP</t>
  </si>
  <si>
    <t>WTBLB</t>
  </si>
  <si>
    <t>TIME</t>
  </si>
  <si>
    <t>DYS</t>
  </si>
  <si>
    <t>HRS</t>
  </si>
  <si>
    <t>MINS</t>
  </si>
  <si>
    <t>MNTHS</t>
  </si>
  <si>
    <t>RUNTM</t>
  </si>
  <si>
    <t>SEC</t>
  </si>
  <si>
    <t>WKS</t>
  </si>
  <si>
    <t>YRS</t>
  </si>
  <si>
    <t>TMDLY</t>
  </si>
  <si>
    <t>ACCEL</t>
  </si>
  <si>
    <t>DECEL</t>
  </si>
  <si>
    <t>INTTMR</t>
  </si>
  <si>
    <t>OFFDLY</t>
  </si>
  <si>
    <t>ONDLY</t>
  </si>
  <si>
    <t>ONSHT</t>
  </si>
  <si>
    <t>RMPDN</t>
  </si>
  <si>
    <t>RMPUP</t>
  </si>
  <si>
    <t>TMCLK</t>
  </si>
  <si>
    <t>TRGR</t>
  </si>
  <si>
    <t>VLV</t>
  </si>
  <si>
    <t>AIRDRSET</t>
  </si>
  <si>
    <t>AIRDRFDBK</t>
  </si>
  <si>
    <t>ALARM</t>
  </si>
  <si>
    <t>ERRCD</t>
  </si>
  <si>
    <t>FNSPSET</t>
  </si>
  <si>
    <t>FNSPFDBK</t>
  </si>
  <si>
    <t>FTRSGN</t>
  </si>
  <si>
    <t>FTRRSET</t>
  </si>
  <si>
    <t>MNETST</t>
  </si>
  <si>
    <t>ONOFSET</t>
  </si>
  <si>
    <t>ONOFFDBK</t>
  </si>
  <si>
    <t>OPMDSET</t>
  </si>
  <si>
    <t>OPMDFDBK</t>
  </si>
  <si>
    <t>PRFLRRSET</t>
  </si>
  <si>
    <t>PRMODE</t>
  </si>
  <si>
    <t>PRONOF</t>
  </si>
  <si>
    <t>PRSETTMP</t>
  </si>
  <si>
    <t>SETHSBTMP</t>
  </si>
  <si>
    <t>SETLSBTMP</t>
  </si>
  <si>
    <t>SETTAUTO</t>
  </si>
  <si>
    <t>SETTCOOL</t>
  </si>
  <si>
    <t>SETTHEAT</t>
  </si>
  <si>
    <t>SETRMTMP</t>
  </si>
  <si>
    <t>FRCOFF</t>
  </si>
  <si>
    <t>WTR</t>
  </si>
  <si>
    <t>WNDDIR</t>
  </si>
  <si>
    <t>WNDSPD</t>
  </si>
  <si>
    <t>ZN</t>
  </si>
  <si>
    <t>EXTSHD</t>
  </si>
  <si>
    <t>FRNC</t>
  </si>
  <si>
    <t>HTGSYS</t>
  </si>
  <si>
    <t>MSTR</t>
  </si>
  <si>
    <t>FAN</t>
  </si>
  <si>
    <t>GAS</t>
  </si>
  <si>
    <t>REMOTE</t>
  </si>
  <si>
    <t>SPS</t>
  </si>
  <si>
    <t>SPR</t>
  </si>
  <si>
    <t>SMP</t>
  </si>
  <si>
    <t>BACNET</t>
  </si>
  <si>
    <t>BYPAS</t>
  </si>
  <si>
    <t>DXCOIL</t>
  </si>
  <si>
    <t>RHCOIL</t>
  </si>
  <si>
    <t>ACCOND</t>
  </si>
  <si>
    <t>ACCDU</t>
  </si>
  <si>
    <t>CCHTR</t>
  </si>
  <si>
    <t>DIAG</t>
  </si>
  <si>
    <t>DSCHG</t>
  </si>
  <si>
    <t>DUCT</t>
  </si>
  <si>
    <t>ECON</t>
  </si>
  <si>
    <t>EMGEN</t>
  </si>
  <si>
    <t>ENT</t>
  </si>
  <si>
    <t>EVAP</t>
  </si>
  <si>
    <t>FLM</t>
  </si>
  <si>
    <t>GSFRNC</t>
  </si>
  <si>
    <t>HTG</t>
  </si>
  <si>
    <t>LVG</t>
  </si>
  <si>
    <t>LGTPN</t>
  </si>
  <si>
    <t>LKOT</t>
  </si>
  <si>
    <t>OIL</t>
  </si>
  <si>
    <t>DHPMP</t>
  </si>
  <si>
    <t>SMPPMP</t>
  </si>
  <si>
    <t>VACPMP</t>
  </si>
  <si>
    <t>RECIR</t>
  </si>
  <si>
    <t>SYSTM</t>
  </si>
  <si>
    <t>TNK</t>
  </si>
  <si>
    <t xml:space="preserve">  TEC</t>
  </si>
  <si>
    <t>SERFT</t>
  </si>
  <si>
    <t>UNIT</t>
  </si>
  <si>
    <t>VNT</t>
  </si>
  <si>
    <t>VNTSTK</t>
  </si>
  <si>
    <t>Gain - Loop Off Value</t>
  </si>
  <si>
    <t>Loop Off Value</t>
  </si>
  <si>
    <t>Occupied</t>
  </si>
  <si>
    <t>Unoccupied</t>
  </si>
  <si>
    <t>OCC</t>
  </si>
  <si>
    <t>UNOCC</t>
  </si>
  <si>
    <t>Reset Lo Lmt.</t>
  </si>
  <si>
    <t>Reset Hi Lmt.</t>
  </si>
  <si>
    <t>CPLT</t>
  </si>
  <si>
    <t>Fill</t>
  </si>
  <si>
    <t>FILL</t>
  </si>
  <si>
    <t>Velocity</t>
  </si>
  <si>
    <t>VEL</t>
  </si>
  <si>
    <t>Cold</t>
  </si>
  <si>
    <t>Hot</t>
  </si>
  <si>
    <t>HOT</t>
  </si>
  <si>
    <t>Central Plant - CPLT</t>
  </si>
  <si>
    <t>CNTPLNT</t>
  </si>
  <si>
    <t>Central Plant - CNTPLNT</t>
  </si>
  <si>
    <t>Central Plant - CNPLNT</t>
  </si>
  <si>
    <t>Central Plant - CPLNT</t>
  </si>
  <si>
    <t>Blank</t>
  </si>
  <si>
    <t>CPLNT</t>
  </si>
  <si>
    <t>CNPLNT</t>
  </si>
  <si>
    <t>Switch - Vibration - Manual Reset</t>
  </si>
  <si>
    <t>MRVIBSW</t>
  </si>
  <si>
    <t>Manual Reset Vibration Switch</t>
  </si>
  <si>
    <t>Vibration</t>
  </si>
  <si>
    <t>VIB</t>
  </si>
  <si>
    <t>Manual</t>
  </si>
  <si>
    <t>Manual Reset</t>
  </si>
  <si>
    <t>MAN</t>
  </si>
  <si>
    <t>MR</t>
  </si>
  <si>
    <t>SEP</t>
  </si>
  <si>
    <t>Separator</t>
  </si>
  <si>
    <t>Electrical - Current</t>
  </si>
  <si>
    <t>Strainer</t>
  </si>
  <si>
    <t>Duty Cycle</t>
  </si>
  <si>
    <t>CYCL</t>
  </si>
  <si>
    <t>Header</t>
  </si>
  <si>
    <t>HDR</t>
  </si>
  <si>
    <t>Controller</t>
  </si>
  <si>
    <t>CNTRL</t>
  </si>
  <si>
    <t>General</t>
  </si>
  <si>
    <t>MKUP</t>
  </si>
  <si>
    <t>Make-up</t>
  </si>
  <si>
    <t>Meter</t>
  </si>
  <si>
    <t>Blow-down</t>
  </si>
  <si>
    <t>Freeze Protection</t>
  </si>
  <si>
    <t>FZPR</t>
  </si>
  <si>
    <t>REV</t>
  </si>
  <si>
    <t>PID Loop</t>
  </si>
  <si>
    <t>SPC</t>
  </si>
  <si>
    <t>WRN</t>
  </si>
  <si>
    <t>Reset - Remote</t>
  </si>
  <si>
    <t>Remote Reset</t>
  </si>
  <si>
    <t>Timer</t>
  </si>
  <si>
    <t>TMR</t>
  </si>
  <si>
    <t>Level</t>
  </si>
  <si>
    <t>Wet Bulb</t>
  </si>
  <si>
    <t>Reverse Cycle</t>
  </si>
  <si>
    <t>Frequency</t>
  </si>
  <si>
    <t>FRQ</t>
  </si>
  <si>
    <t>Duration</t>
  </si>
  <si>
    <t>DUR</t>
  </si>
  <si>
    <t>Warm-up</t>
  </si>
  <si>
    <t>WRMUP</t>
  </si>
  <si>
    <t>UCPath Center</t>
  </si>
  <si>
    <t>Building -UCPath Center</t>
  </si>
  <si>
    <t>York BACnet - SUP_AIR_TEMP</t>
  </si>
  <si>
    <t>SUP_AIR_TEMP</t>
  </si>
  <si>
    <t>YORK</t>
  </si>
  <si>
    <t>York RTU</t>
  </si>
  <si>
    <t>York BACnet - SUP_AIR_TRST</t>
  </si>
  <si>
    <t>SUP_AIR_TRST</t>
  </si>
  <si>
    <t>Supply Air Temperature Reset</t>
  </si>
  <si>
    <t>York BACnet - ACT_SAT_SP</t>
  </si>
  <si>
    <t>ACT_SAT_SP</t>
  </si>
  <si>
    <t>Derived Supply Air Temperature Set Point</t>
  </si>
  <si>
    <t>York BACnet - SAT-RST-BAS</t>
  </si>
  <si>
    <t>SAT-RST-BAS</t>
  </si>
  <si>
    <t>Hardwired BAS Reset Signal Value</t>
  </si>
  <si>
    <t>York BACnet - SAT_HIGH_LIM</t>
  </si>
  <si>
    <t>SAT_HIGH_LIM</t>
  </si>
  <si>
    <t>SAT_LOW_LIM</t>
  </si>
  <si>
    <t>York BACnet - SAT_LOW_LIM</t>
  </si>
  <si>
    <t>Flexsys</t>
  </si>
  <si>
    <t>FLEX</t>
  </si>
  <si>
    <t>York Flexsys</t>
  </si>
  <si>
    <t>York BACnet - EL_AIR_TMP-H</t>
  </si>
  <si>
    <t>EL_AIR_TMP-H</t>
  </si>
  <si>
    <t>York BACnet - EL_AIR_TMP-L</t>
  </si>
  <si>
    <t>EL_AIR_TMP-L</t>
  </si>
  <si>
    <t>York BACnet - EVAP_AIR_TMP</t>
  </si>
  <si>
    <t>EVAP_AIR_TMP</t>
  </si>
  <si>
    <t>York BACnet - OA_ENTH_LIMT</t>
  </si>
  <si>
    <t>York BACnet - OA_ENTHALPY</t>
  </si>
  <si>
    <t>OA_ENTHALPY</t>
  </si>
  <si>
    <t>OA_ENTH_LIMT</t>
  </si>
  <si>
    <t>York BACnet - OA_TEMP</t>
  </si>
  <si>
    <t>OA_TEMP</t>
  </si>
  <si>
    <t>York BACnet - MORN_WUP_RAT</t>
  </si>
  <si>
    <t xml:space="preserve"> MORN_WUP_RAT</t>
  </si>
  <si>
    <t>York BACnet - RAT_COOL_SP</t>
  </si>
  <si>
    <t>RAT_COOL_SP</t>
  </si>
  <si>
    <t>York BACnet - RET_AIR_BY_S</t>
  </si>
  <si>
    <t>York BACnet - RET_AIR_ENTH</t>
  </si>
  <si>
    <t>York BACnet - RET_AIR_TEMP</t>
  </si>
  <si>
    <t>Supply Temperature Set Point Upper Limit</t>
  </si>
  <si>
    <t>Supply Temperature Set Point Lower Limit</t>
  </si>
  <si>
    <t>Flexsys Supply Air Temperature High Set Point</t>
  </si>
  <si>
    <t>Flexsys Supply Air Temperature Low Set Point</t>
  </si>
  <si>
    <t>Flexsys Evaporator Coil Leaving Air Temperature</t>
  </si>
  <si>
    <t>Outooor Air Enthalpy</t>
  </si>
  <si>
    <t>OA Enthalpy Economizer Limit Set Point</t>
  </si>
  <si>
    <t>OA Temperature</t>
  </si>
  <si>
    <t>RAT Set Point That Switches The Unit To Heating Mode</t>
  </si>
  <si>
    <t>RAT Set Point That Switches The Unit To Cooling Mode</t>
  </si>
  <si>
    <t>Derived Return Air Bypass Damper Set Point</t>
  </si>
  <si>
    <t>Return Air Enthalpy</t>
  </si>
  <si>
    <t>York BACnet - RET_AIR_HUMD</t>
  </si>
  <si>
    <t>RET_AIR_HUMD</t>
  </si>
  <si>
    <t>RET_AIR_BY_S</t>
  </si>
  <si>
    <t>RET_AIR_ENTH</t>
  </si>
  <si>
    <t>RET_AIR_TEMP</t>
  </si>
  <si>
    <t>Return Air Humidity</t>
  </si>
  <si>
    <t>York BACnet - OA_REL_HUMD</t>
  </si>
  <si>
    <t>OA_REL_HUMD</t>
  </si>
  <si>
    <t>OA Relative Humidity</t>
  </si>
  <si>
    <t>PC</t>
  </si>
  <si>
    <t>RTU_A</t>
  </si>
  <si>
    <t>RTU_W</t>
  </si>
  <si>
    <t>Roof Top Unit Air Side</t>
  </si>
  <si>
    <t>Roof Top Unit Water Side</t>
  </si>
  <si>
    <t>RTU_R</t>
  </si>
  <si>
    <t>Roof Top Unit Refrigeration System</t>
  </si>
  <si>
    <t>Building</t>
  </si>
  <si>
    <t>BLDG</t>
  </si>
  <si>
    <t xml:space="preserve">Under Floor Air Distribution </t>
  </si>
  <si>
    <t>UFLR</t>
  </si>
  <si>
    <t>Under Floor Air Distribution</t>
  </si>
  <si>
    <t>On/Off</t>
  </si>
  <si>
    <t>ON/OFF</t>
  </si>
  <si>
    <t xml:space="preserve">On/Off </t>
  </si>
  <si>
    <t>Point Name Generator</t>
  </si>
  <si>
    <t>Full point object names and descriptive name</t>
  </si>
  <si>
    <t>Air Side</t>
  </si>
  <si>
    <t>Water Side</t>
  </si>
  <si>
    <t>Dx System</t>
  </si>
  <si>
    <t>Control - Field Panel Resident Objects</t>
  </si>
  <si>
    <t>Control - Floor Level Network</t>
  </si>
  <si>
    <t>Fan System</t>
  </si>
  <si>
    <t>Rev 2</t>
  </si>
  <si>
    <t>3/26/2020 - Edited to UCOP Standard</t>
  </si>
  <si>
    <t xml:space="preserve">Point Object Name - </t>
  </si>
  <si>
    <t xml:space="preserve">Point Descriptor - </t>
  </si>
  <si>
    <t>Point Object Name</t>
  </si>
  <si>
    <t>Point Descriptor</t>
  </si>
  <si>
    <t xml:space="preserve">Siemens Field Panel Resident Objects </t>
  </si>
  <si>
    <t>Terminal Unit - Variable Air Volume Floor Diffusser</t>
  </si>
  <si>
    <t>VAVFD</t>
  </si>
  <si>
    <t>Variable Air Volume Floor Diffusser</t>
  </si>
  <si>
    <t>MIX</t>
  </si>
  <si>
    <t>Ventilation</t>
  </si>
  <si>
    <t>RTRN</t>
  </si>
  <si>
    <t>ROOM</t>
  </si>
  <si>
    <t>Dew Point</t>
  </si>
  <si>
    <t>COLD</t>
  </si>
  <si>
    <t>CMND</t>
  </si>
  <si>
    <t>ENABLE</t>
  </si>
  <si>
    <t>DISABLE</t>
  </si>
  <si>
    <t>Disable</t>
  </si>
  <si>
    <t>Enable</t>
  </si>
  <si>
    <t>Latch Off</t>
  </si>
  <si>
    <t>Latch On</t>
  </si>
  <si>
    <t>Modulation</t>
  </si>
  <si>
    <t>RSET</t>
  </si>
  <si>
    <t>Reverse</t>
  </si>
  <si>
    <t>DMPR</t>
  </si>
  <si>
    <t>Combustion</t>
  </si>
  <si>
    <t>COMB</t>
  </si>
  <si>
    <t>Fire</t>
  </si>
  <si>
    <t>FIRe</t>
  </si>
  <si>
    <t>Mixed</t>
  </si>
  <si>
    <t>Mix</t>
  </si>
  <si>
    <t>Smoke</t>
  </si>
  <si>
    <t>SMK</t>
  </si>
  <si>
    <t>Smoke and Fire</t>
  </si>
  <si>
    <t>SMKFIRE</t>
  </si>
  <si>
    <t>VENT</t>
  </si>
  <si>
    <t>PRESS</t>
  </si>
  <si>
    <t>Direction - 02 - Center</t>
  </si>
  <si>
    <t>CENTR</t>
  </si>
  <si>
    <t>Direction - 04 - Upper</t>
  </si>
  <si>
    <t>Direction - 05 - Middle</t>
  </si>
  <si>
    <t>Direction - 06 - Lower</t>
  </si>
  <si>
    <t>Direction - 03 - Right</t>
  </si>
  <si>
    <t>FRZPRT</t>
  </si>
  <si>
    <t>GENRL</t>
  </si>
  <si>
    <t>MOD</t>
  </si>
  <si>
    <t>NTWK</t>
  </si>
  <si>
    <t>IPNTWK</t>
  </si>
  <si>
    <t>OL_MR</t>
  </si>
  <si>
    <t>Downstream</t>
  </si>
  <si>
    <t>DNSTRM</t>
  </si>
  <si>
    <t>Static</t>
  </si>
  <si>
    <t>Suction</t>
  </si>
  <si>
    <t>SUC</t>
  </si>
  <si>
    <t>Proof</t>
  </si>
  <si>
    <t>Domestic Hot Water</t>
  </si>
  <si>
    <t>Sump</t>
  </si>
  <si>
    <t>SUMP</t>
  </si>
  <si>
    <t>RELF</t>
  </si>
  <si>
    <t>RSETILO</t>
  </si>
  <si>
    <t>RSETIHI</t>
  </si>
  <si>
    <t>RSETOLO</t>
  </si>
  <si>
    <t>RSETOHI</t>
  </si>
  <si>
    <t>RMRSET</t>
  </si>
  <si>
    <t>Cycle</t>
  </si>
  <si>
    <t>CYCLE</t>
  </si>
  <si>
    <t xml:space="preserve">Hot Gas </t>
  </si>
  <si>
    <t>HOTGAS</t>
  </si>
  <si>
    <t>Hot Gas</t>
  </si>
  <si>
    <t>Flue</t>
  </si>
  <si>
    <t>FLU</t>
  </si>
  <si>
    <t xml:space="preserve">Wet Bulb </t>
  </si>
  <si>
    <t>BLODWN</t>
  </si>
  <si>
    <t>Diverting</t>
  </si>
  <si>
    <t>DIV</t>
  </si>
  <si>
    <t>DRN</t>
  </si>
  <si>
    <t>Drain</t>
  </si>
  <si>
    <t>YkBACnet</t>
  </si>
  <si>
    <t>FLW</t>
  </si>
  <si>
    <t>UFT</t>
  </si>
  <si>
    <t>Terminal Unit - Under Floor FTU</t>
  </si>
  <si>
    <t>Under Floor Fan Terminal</t>
  </si>
  <si>
    <t>EXAMPLES</t>
  </si>
  <si>
    <t>York RTU BACnet</t>
  </si>
  <si>
    <t>BACnet - York BACnet</t>
  </si>
  <si>
    <t>Jump to the System Specific Object Name Structure (the working point name generator)</t>
  </si>
  <si>
    <t>DG</t>
  </si>
  <si>
    <t>IG</t>
  </si>
  <si>
    <t>PG</t>
  </si>
  <si>
    <t>Gain - Derivative</t>
  </si>
  <si>
    <t>Gain - Integral</t>
  </si>
  <si>
    <t>Gain - Proportional</t>
  </si>
  <si>
    <t>P Only Loop</t>
  </si>
  <si>
    <t>P+I Loop</t>
  </si>
  <si>
    <r>
      <t xml:space="preserve">This spreadsheet is intended to support the control system design process starting during schematic design and design development when the points required by the system are initially selected.  This information can be used to build a per point cost based budget and also to build the formal point list for the project.   The drop down menus in the working portion of the spreadsheet reference the abbreviations contained in the tabs that define the drop-down lists to allow the user to build the point names using the Owners specific naming convention.
This specific point list has been set up based on </t>
    </r>
    <r>
      <rPr>
        <i/>
        <sz val="8"/>
        <color theme="4"/>
        <rFont val="Comic Sans MS"/>
        <family val="4"/>
      </rPr>
      <t>FDE's Object naming standard as outlined in the Siemens Master Specification for the City of Seattle that was developed by Scooter in May of 2018 (Note 1)</t>
    </r>
    <r>
      <rPr>
        <sz val="8"/>
        <color theme="1"/>
        <rFont val="Comic Sans MS"/>
        <family val="4"/>
      </rPr>
      <t xml:space="preserve">.   The details of that convention are documented at the top of the Point Nam Builder tab and set up the point names on that basis.   
The general convention used for point naming via this tool has its roots in the Kraftwerk-Kennzeichen-System (KKS) convention.  This, in turn appears to be associated with an international technical association for generation and storage of power and heat named VGB PowerTech e.V.   There are also some similarities to the ISA convention associated with the ISA-5.1 standard.
</t>
    </r>
  </si>
  <si>
    <t>Column Line A-1</t>
  </si>
  <si>
    <t>Column Line A.5-1</t>
  </si>
  <si>
    <t>Column Line B-1</t>
  </si>
  <si>
    <t>Column Line C-1</t>
  </si>
  <si>
    <t>Column Line D-1</t>
  </si>
  <si>
    <t>Column Line E-1</t>
  </si>
  <si>
    <t>Column Line F-1</t>
  </si>
  <si>
    <t>Column Line G-1</t>
  </si>
  <si>
    <t>Column Line G.5-1</t>
  </si>
  <si>
    <t>Column Line H-1</t>
  </si>
  <si>
    <t>Column Line A-2</t>
  </si>
  <si>
    <t>Column Line A.5-2</t>
  </si>
  <si>
    <t>Column Line B-2</t>
  </si>
  <si>
    <t>Column Line C-2</t>
  </si>
  <si>
    <t>Column Line D-2</t>
  </si>
  <si>
    <t>Column Line E-2</t>
  </si>
  <si>
    <t>Column Line F-2</t>
  </si>
  <si>
    <t>Column Line G-2</t>
  </si>
  <si>
    <t>Column Line G.5-2</t>
  </si>
  <si>
    <t>Column Line H-2</t>
  </si>
  <si>
    <t>Column Line A-3</t>
  </si>
  <si>
    <t>Column Line A.5-3</t>
  </si>
  <si>
    <t>Column Line B-3</t>
  </si>
  <si>
    <t>Column Line C-3</t>
  </si>
  <si>
    <t>Column Line D-3</t>
  </si>
  <si>
    <t>Column Line E-3</t>
  </si>
  <si>
    <t>Column Line F-3</t>
  </si>
  <si>
    <t>Column Line G-3</t>
  </si>
  <si>
    <t>Column Line G.5-3</t>
  </si>
  <si>
    <t>Column Line H-3</t>
  </si>
  <si>
    <t>Column Line A-4</t>
  </si>
  <si>
    <t>Column Line A.5-4</t>
  </si>
  <si>
    <t>Column Line B-4</t>
  </si>
  <si>
    <t>Column Line C-4</t>
  </si>
  <si>
    <t>Column Line D-4</t>
  </si>
  <si>
    <t>Column Line E-4</t>
  </si>
  <si>
    <t>Column Line F-4</t>
  </si>
  <si>
    <t>Column Line G-4</t>
  </si>
  <si>
    <t>Column Line G.5-4</t>
  </si>
  <si>
    <t>Column Line H-4</t>
  </si>
  <si>
    <t>Column Line A-5</t>
  </si>
  <si>
    <t>Column Line A.5-5</t>
  </si>
  <si>
    <t>Column Line B-5</t>
  </si>
  <si>
    <t>Column Line C-5</t>
  </si>
  <si>
    <t>Column Line D-5</t>
  </si>
  <si>
    <t>Column Line E-5</t>
  </si>
  <si>
    <t>Column Line F-5</t>
  </si>
  <si>
    <t>Column Line G-5</t>
  </si>
  <si>
    <t>Column Line G.5-5</t>
  </si>
  <si>
    <t>Column Line H-5</t>
  </si>
  <si>
    <t>Column Line A-6</t>
  </si>
  <si>
    <t>Column Line A.5-6</t>
  </si>
  <si>
    <t>Column Line B-6</t>
  </si>
  <si>
    <t>Column Line C-6</t>
  </si>
  <si>
    <t>Column Line D-6</t>
  </si>
  <si>
    <t>Column Line E-6</t>
  </si>
  <si>
    <t>Column Line F-6</t>
  </si>
  <si>
    <t>Column Line G-6</t>
  </si>
  <si>
    <t>Column Line G.5-6</t>
  </si>
  <si>
    <t>Column Line H-6</t>
  </si>
  <si>
    <t>Column Line A-7</t>
  </si>
  <si>
    <t>Column Line A.5-7</t>
  </si>
  <si>
    <t>Column Line B-7</t>
  </si>
  <si>
    <t>Column Line C-7</t>
  </si>
  <si>
    <t>Column Line D-7</t>
  </si>
  <si>
    <t>Column Line E-7</t>
  </si>
  <si>
    <t>Column Line F-7</t>
  </si>
  <si>
    <t>Column Line G-7</t>
  </si>
  <si>
    <t>Column Line G.5-7</t>
  </si>
  <si>
    <t>Column Line H-7</t>
  </si>
  <si>
    <t>Column Line A-8</t>
  </si>
  <si>
    <t>Column Line A.5-8</t>
  </si>
  <si>
    <t>Column Line B-8</t>
  </si>
  <si>
    <t>Column Line C-8</t>
  </si>
  <si>
    <t>Column Line D-8</t>
  </si>
  <si>
    <t>Column Line E-8</t>
  </si>
  <si>
    <t>Column Line F-8</t>
  </si>
  <si>
    <t>Column Line G-8</t>
  </si>
  <si>
    <t>Column Line G.5-8</t>
  </si>
  <si>
    <t>Column Line H-8</t>
  </si>
  <si>
    <t>Column Line A-9</t>
  </si>
  <si>
    <t>Column Line A.5-9</t>
  </si>
  <si>
    <t>Column Line B-9</t>
  </si>
  <si>
    <t>Column Line C-9</t>
  </si>
  <si>
    <t>Column Line D-9</t>
  </si>
  <si>
    <t>Column Line E-9</t>
  </si>
  <si>
    <t>Column Line F-9</t>
  </si>
  <si>
    <t>Column Line G-9</t>
  </si>
  <si>
    <t>Column Line G.5-9</t>
  </si>
  <si>
    <t>Column Line H-9</t>
  </si>
  <si>
    <t>Column Line A-10</t>
  </si>
  <si>
    <t>Column Line A.5-10</t>
  </si>
  <si>
    <t>Column Line B-10</t>
  </si>
  <si>
    <t>Column Line C-10</t>
  </si>
  <si>
    <t>Column Line D-10</t>
  </si>
  <si>
    <t>Column Line E-10</t>
  </si>
  <si>
    <t>Column Line F-10</t>
  </si>
  <si>
    <t>Column Line G-10</t>
  </si>
  <si>
    <t>Column Line G.5-10</t>
  </si>
  <si>
    <t>Column Line H-10</t>
  </si>
  <si>
    <t>Column Line A-11</t>
  </si>
  <si>
    <t>Column Line A.5-11</t>
  </si>
  <si>
    <t>Column Line B-11</t>
  </si>
  <si>
    <t>Column Line C-11</t>
  </si>
  <si>
    <t>Column Line D-11</t>
  </si>
  <si>
    <t>Column Line E-11</t>
  </si>
  <si>
    <t>Column Line F-11</t>
  </si>
  <si>
    <t>Column Line G-11</t>
  </si>
  <si>
    <t>Column Line G.5-11</t>
  </si>
  <si>
    <t>Column Line H-11</t>
  </si>
  <si>
    <t>Column Line A-12</t>
  </si>
  <si>
    <t>Column Line A.5-12</t>
  </si>
  <si>
    <t>Column Line B-12</t>
  </si>
  <si>
    <t>Column Line C-12</t>
  </si>
  <si>
    <t>Column Line D-12</t>
  </si>
  <si>
    <t>Column Line E-12</t>
  </si>
  <si>
    <t>Column Line F-12</t>
  </si>
  <si>
    <t>Column Line G-12</t>
  </si>
  <si>
    <t>Column Line G.5-12</t>
  </si>
  <si>
    <t>Column Line H-12</t>
  </si>
  <si>
    <t>Column Line A-13</t>
  </si>
  <si>
    <t>Column Line A.5-13</t>
  </si>
  <si>
    <t>Column Line B-13</t>
  </si>
  <si>
    <t>Column Line C-13</t>
  </si>
  <si>
    <t>Column Line D-13</t>
  </si>
  <si>
    <t>Column Line E-13</t>
  </si>
  <si>
    <t>Column Line F-13</t>
  </si>
  <si>
    <t>Column Line G-13</t>
  </si>
  <si>
    <t>Column Line G.5-13</t>
  </si>
  <si>
    <t>Column Line H-13</t>
  </si>
  <si>
    <t>Column Line A-14</t>
  </si>
  <si>
    <t>Column Line A.5-14</t>
  </si>
  <si>
    <t>Column Line B-14</t>
  </si>
  <si>
    <t>Column Line C-14</t>
  </si>
  <si>
    <t>Column Line D-14</t>
  </si>
  <si>
    <t>Column Line E-14</t>
  </si>
  <si>
    <t>Column Line F-14</t>
  </si>
  <si>
    <t>Column Line G-14</t>
  </si>
  <si>
    <t>Column Line G.5-14</t>
  </si>
  <si>
    <t>Column Line H-14</t>
  </si>
  <si>
    <t>Column Line A-15</t>
  </si>
  <si>
    <t>Column Line A.5-15</t>
  </si>
  <si>
    <t>Column Line B-15</t>
  </si>
  <si>
    <t>Column Line C-15</t>
  </si>
  <si>
    <t>Column Line D-15</t>
  </si>
  <si>
    <t>Column Line E-15</t>
  </si>
  <si>
    <t>Column Line F-15</t>
  </si>
  <si>
    <t>Column Line G-15</t>
  </si>
  <si>
    <t>Column Line G.5-15</t>
  </si>
  <si>
    <t>Column Line H-15</t>
  </si>
  <si>
    <t>Column Line A-16</t>
  </si>
  <si>
    <t>Column Line A.5-16</t>
  </si>
  <si>
    <t>Column Line B-16</t>
  </si>
  <si>
    <t>Column Line C-16</t>
  </si>
  <si>
    <t>Column Line D-16</t>
  </si>
  <si>
    <t>Column Line E-16</t>
  </si>
  <si>
    <t>Column Line F-16</t>
  </si>
  <si>
    <t>Column Line G-16</t>
  </si>
  <si>
    <t>Column Line G.5-16</t>
  </si>
  <si>
    <t>Column Line H-16</t>
  </si>
  <si>
    <t>A.5-1</t>
  </si>
  <si>
    <t>Column Line .5A-1</t>
  </si>
  <si>
    <t>Column Line .5A-10</t>
  </si>
  <si>
    <t>Column Line .5A-11</t>
  </si>
  <si>
    <t>Column Line .5A-12</t>
  </si>
  <si>
    <t>Column Line .5A-13</t>
  </si>
  <si>
    <t>Column Line .5A-14</t>
  </si>
  <si>
    <t>Column Line .5A-15</t>
  </si>
  <si>
    <t>Column Line .5A-16</t>
  </si>
  <si>
    <t>Column Line .5A-2</t>
  </si>
  <si>
    <t>Column Line .5A-3</t>
  </si>
  <si>
    <t>Column Line .5A-4</t>
  </si>
  <si>
    <t>Column Line .5A-5</t>
  </si>
  <si>
    <t>Column Line .5A-6</t>
  </si>
  <si>
    <t>Column Line .5A-7</t>
  </si>
  <si>
    <t>Column Line .5A-8</t>
  </si>
  <si>
    <t>Column Line .5A-9</t>
  </si>
  <si>
    <t>Column Line .5G-1</t>
  </si>
  <si>
    <t>Column Line .5G-10</t>
  </si>
  <si>
    <t>Column Line .5G-11</t>
  </si>
  <si>
    <t>Column Line .5G-12</t>
  </si>
  <si>
    <t>Column Line .5G-13</t>
  </si>
  <si>
    <t>Column Line .5G-14</t>
  </si>
  <si>
    <t>Column Line .5G-15</t>
  </si>
  <si>
    <t>Column Line .5G-16</t>
  </si>
  <si>
    <t>Column Line .5G-2</t>
  </si>
  <si>
    <t>Column Line .5G-3</t>
  </si>
  <si>
    <t>Column Line .5G-4</t>
  </si>
  <si>
    <t>Column Line .5G-5</t>
  </si>
  <si>
    <t>Column Line .5G-6</t>
  </si>
  <si>
    <t>Column Line .5G-7</t>
  </si>
  <si>
    <t>Column Line .5G-8</t>
  </si>
  <si>
    <t>Column Line .5G-9</t>
  </si>
  <si>
    <t>A.5-10</t>
  </si>
  <si>
    <t>A.5-11</t>
  </si>
  <si>
    <t>A.5-12</t>
  </si>
  <si>
    <t>A.5-13</t>
  </si>
  <si>
    <t>A.5-14</t>
  </si>
  <si>
    <t>A.5-15</t>
  </si>
  <si>
    <t>A.5-16</t>
  </si>
  <si>
    <t>A.5-2</t>
  </si>
  <si>
    <t>A.5-3</t>
  </si>
  <si>
    <t>A.5-4</t>
  </si>
  <si>
    <t>A.5-5</t>
  </si>
  <si>
    <t>A.5-6</t>
  </si>
  <si>
    <t>A.5-7</t>
  </si>
  <si>
    <t>A.5-8</t>
  </si>
  <si>
    <t>A.5-9</t>
  </si>
  <si>
    <t>A-1</t>
  </si>
  <si>
    <t>A-10</t>
  </si>
  <si>
    <t>A-11</t>
  </si>
  <si>
    <t>A-12</t>
  </si>
  <si>
    <t>A-13</t>
  </si>
  <si>
    <t>A-14</t>
  </si>
  <si>
    <t>A-15</t>
  </si>
  <si>
    <t>A-16</t>
  </si>
  <si>
    <t>A-2</t>
  </si>
  <si>
    <t>A-3</t>
  </si>
  <si>
    <t>A-4</t>
  </si>
  <si>
    <t>A-5</t>
  </si>
  <si>
    <t>A-6</t>
  </si>
  <si>
    <t>A-7</t>
  </si>
  <si>
    <t>A-8</t>
  </si>
  <si>
    <t>A-9</t>
  </si>
  <si>
    <t>B-1</t>
  </si>
  <si>
    <t>B-10</t>
  </si>
  <si>
    <t>B-11</t>
  </si>
  <si>
    <t>B-12</t>
  </si>
  <si>
    <t>B-13</t>
  </si>
  <si>
    <t>B-14</t>
  </si>
  <si>
    <t>B-15</t>
  </si>
  <si>
    <t>B-16</t>
  </si>
  <si>
    <t>B-2</t>
  </si>
  <si>
    <t>B-3</t>
  </si>
  <si>
    <t>B-4</t>
  </si>
  <si>
    <t>B-5</t>
  </si>
  <si>
    <t>B-6</t>
  </si>
  <si>
    <t>B-7</t>
  </si>
  <si>
    <t>B-8</t>
  </si>
  <si>
    <t>B-9</t>
  </si>
  <si>
    <t>C-1</t>
  </si>
  <si>
    <t>C-10</t>
  </si>
  <si>
    <t>C-11</t>
  </si>
  <si>
    <t>C-12</t>
  </si>
  <si>
    <t>C-13</t>
  </si>
  <si>
    <t>C-14</t>
  </si>
  <si>
    <t>C-15</t>
  </si>
  <si>
    <t>C-16</t>
  </si>
  <si>
    <t>C-2</t>
  </si>
  <si>
    <t>C-3</t>
  </si>
  <si>
    <t>C-4</t>
  </si>
  <si>
    <t>C-5</t>
  </si>
  <si>
    <t>C-6</t>
  </si>
  <si>
    <t>C-7</t>
  </si>
  <si>
    <t>C-8</t>
  </si>
  <si>
    <t>C-9</t>
  </si>
  <si>
    <t>D-1</t>
  </si>
  <si>
    <t>D-10</t>
  </si>
  <si>
    <t>D-11</t>
  </si>
  <si>
    <t>D-12</t>
  </si>
  <si>
    <t>D-13</t>
  </si>
  <si>
    <t>D-14</t>
  </si>
  <si>
    <t>D-15</t>
  </si>
  <si>
    <t>D-16</t>
  </si>
  <si>
    <t>D-2</t>
  </si>
  <si>
    <t>D-3</t>
  </si>
  <si>
    <t>D-4</t>
  </si>
  <si>
    <t>D-5</t>
  </si>
  <si>
    <t>D-6</t>
  </si>
  <si>
    <t>D-7</t>
  </si>
  <si>
    <t>D-8</t>
  </si>
  <si>
    <t>D-9</t>
  </si>
  <si>
    <t>E-1</t>
  </si>
  <si>
    <t>E-10</t>
  </si>
  <si>
    <t>E-11</t>
  </si>
  <si>
    <t>E-12</t>
  </si>
  <si>
    <t>E-13</t>
  </si>
  <si>
    <t>E-14</t>
  </si>
  <si>
    <t>E-15</t>
  </si>
  <si>
    <t>E-16</t>
  </si>
  <si>
    <t>E-2</t>
  </si>
  <si>
    <t>E-3</t>
  </si>
  <si>
    <t>E-4</t>
  </si>
  <si>
    <t>E-5</t>
  </si>
  <si>
    <t>E-6</t>
  </si>
  <si>
    <t>E-7</t>
  </si>
  <si>
    <t>E-8</t>
  </si>
  <si>
    <t>E-9</t>
  </si>
  <si>
    <t>F-1</t>
  </si>
  <si>
    <t>F-10</t>
  </si>
  <si>
    <t>F-11</t>
  </si>
  <si>
    <t>F-12</t>
  </si>
  <si>
    <t>F-13</t>
  </si>
  <si>
    <t>F-14</t>
  </si>
  <si>
    <t>F-15</t>
  </si>
  <si>
    <t>F-16</t>
  </si>
  <si>
    <t>F-2</t>
  </si>
  <si>
    <t>F-3</t>
  </si>
  <si>
    <t>F-4</t>
  </si>
  <si>
    <t>F-5</t>
  </si>
  <si>
    <t>F-6</t>
  </si>
  <si>
    <t>F-7</t>
  </si>
  <si>
    <t>F-8</t>
  </si>
  <si>
    <t>F-9</t>
  </si>
  <si>
    <t>G.5-1</t>
  </si>
  <si>
    <t>G.5-10</t>
  </si>
  <si>
    <t>G.5-11</t>
  </si>
  <si>
    <t>G.5-12</t>
  </si>
  <si>
    <t>G.5-13</t>
  </si>
  <si>
    <t>G.5-14</t>
  </si>
  <si>
    <t>G.5-15</t>
  </si>
  <si>
    <t>G.5-16</t>
  </si>
  <si>
    <t>G.5-2</t>
  </si>
  <si>
    <t>G.5-3</t>
  </si>
  <si>
    <t>G.5-4</t>
  </si>
  <si>
    <t>G.5-5</t>
  </si>
  <si>
    <t>G.5-6</t>
  </si>
  <si>
    <t>G.5-7</t>
  </si>
  <si>
    <t>G.5-8</t>
  </si>
  <si>
    <t>G.5-9</t>
  </si>
  <si>
    <t>G-1</t>
  </si>
  <si>
    <t>G-10</t>
  </si>
  <si>
    <t>G-11</t>
  </si>
  <si>
    <t>G-12</t>
  </si>
  <si>
    <t>G-13</t>
  </si>
  <si>
    <t>G-14</t>
  </si>
  <si>
    <t>G-15</t>
  </si>
  <si>
    <t>G-16</t>
  </si>
  <si>
    <t>G-2</t>
  </si>
  <si>
    <t>G-3</t>
  </si>
  <si>
    <t>G-4</t>
  </si>
  <si>
    <t>G-5</t>
  </si>
  <si>
    <t>G-6</t>
  </si>
  <si>
    <t>G-7</t>
  </si>
  <si>
    <t>G-8</t>
  </si>
  <si>
    <t>G-9</t>
  </si>
  <si>
    <t>H-1</t>
  </si>
  <si>
    <t>H-10</t>
  </si>
  <si>
    <t>H-11</t>
  </si>
  <si>
    <t>H-12</t>
  </si>
  <si>
    <t>H-13</t>
  </si>
  <si>
    <t>H-14</t>
  </si>
  <si>
    <t>H-15</t>
  </si>
  <si>
    <t>H-16</t>
  </si>
  <si>
    <t>H-2</t>
  </si>
  <si>
    <t>H-3</t>
  </si>
  <si>
    <t>H-4</t>
  </si>
  <si>
    <t>H-5</t>
  </si>
  <si>
    <t>H-6</t>
  </si>
  <si>
    <t>H-7</t>
  </si>
  <si>
    <t>H-8</t>
  </si>
  <si>
    <t>H-9</t>
  </si>
  <si>
    <t>RF</t>
  </si>
  <si>
    <t>1ST</t>
  </si>
  <si>
    <t>2ND</t>
  </si>
  <si>
    <t>3RD</t>
  </si>
  <si>
    <t>4TH</t>
  </si>
  <si>
    <t>Set Point</t>
  </si>
  <si>
    <t>SP</t>
  </si>
  <si>
    <t>YKBACNET</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</si>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</sst>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yyyy/mm/dd\ hh:mm"/>
    <numFmt numFmtId="166" formatCode="yyyy/mm/dd\ hh:mm\ AM/PM"/>
    <numFmt numFmtId="167" formatCode="yyyy/hh/dd\ hh:mm\ AM/PM"/>
  </numFmts>
  <fonts count="19" x14ac:knownFonts="1">
    <font>
      <sz val="8"/>
      <name val="Comic Sans MS"/>
      <family val="4"/>
    </font>
    <font>
      <sz val="12"/>
      <name val="Times New Roman"/>
      <family val="1"/>
    </font>
    <font>
      <u/>
      <sz val="12"/>
      <color theme="8"/>
      <name val="Comic Sans MS"/>
      <family val="4"/>
    </font>
    <font>
      <sz val="11"/>
      <color indexed="9"/>
      <name val="Impact"/>
      <family val="2"/>
    </font>
    <font>
      <sz val="8"/>
      <name val="Comic Sans MS"/>
      <family val="4"/>
    </font>
    <font>
      <u/>
      <sz val="8"/>
      <color theme="8"/>
      <name val="Comic Sans MS"/>
      <family val="4"/>
    </font>
    <font>
      <b/>
      <sz val="8"/>
      <name val="Comic Sans MS"/>
      <family val="4"/>
    </font>
    <font>
      <b/>
      <sz val="8"/>
      <color theme="0"/>
      <name val="Comic Sans MS"/>
      <family val="4"/>
    </font>
    <font>
      <b/>
      <sz val="8"/>
      <color theme="1"/>
      <name val="Comic Sans MS"/>
      <family val="4"/>
    </font>
    <font>
      <sz val="8"/>
      <color theme="0"/>
      <name val="Comic Sans MS"/>
      <family val="4"/>
    </font>
    <font>
      <sz val="8"/>
      <color theme="1"/>
      <name val="Comic Sans MS"/>
      <family val="4"/>
    </font>
    <font>
      <b/>
      <sz val="8"/>
      <name val="Arial"/>
      <family val="2"/>
    </font>
    <font>
      <sz val="8"/>
      <color theme="4"/>
      <name val="Comic Sans MS"/>
      <family val="4"/>
    </font>
    <font>
      <b/>
      <sz val="10"/>
      <color theme="0"/>
      <name val="Arial"/>
      <family val="2"/>
    </font>
    <font>
      <b/>
      <sz val="7.2"/>
      <color theme="1"/>
      <name val="Comic Sans MS"/>
      <family val="4"/>
    </font>
    <font>
      <u/>
      <sz val="8"/>
      <color theme="1"/>
      <name val="Comic Sans MS"/>
      <family val="4"/>
    </font>
    <font>
      <b/>
      <u/>
      <sz val="10"/>
      <color theme="0"/>
      <name val="Arial"/>
      <family val="2"/>
    </font>
    <font>
      <i/>
      <sz val="8"/>
      <color theme="4"/>
      <name val="Comic Sans MS"/>
      <family val="4"/>
    </font>
    <font>
      <b/>
      <sz val="8"/>
      <color theme="7"/>
      <name val="Comic Sans MS"/>
      <family val="4"/>
    </font>
  </fonts>
  <fills count="3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46"/>
        <bgColor indexed="64"/>
      </patternFill>
    </fill>
    <fill>
      <patternFill patternType="solid">
        <fgColor theme="4"/>
        <bgColor indexed="64"/>
      </patternFill>
    </fill>
    <fill>
      <patternFill patternType="solid">
        <fgColor rgb="FF00B0F0"/>
        <bgColor indexed="64"/>
      </patternFill>
    </fill>
    <fill>
      <patternFill patternType="solid">
        <fgColor rgb="FF81DEFF"/>
        <bgColor indexed="64"/>
      </patternFill>
    </fill>
    <fill>
      <patternFill patternType="solid">
        <fgColor rgb="FF3BCCFF"/>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249977111117893"/>
        <bgColor indexed="64"/>
      </patternFill>
    </fill>
    <fill>
      <patternFill patternType="solid">
        <fgColor rgb="FFB7EC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4.9989318521683403E-2"/>
        <bgColor indexed="64"/>
      </patternFill>
    </fill>
    <fill>
      <patternFill patternType="solid">
        <fgColor theme="4" tint="-0.249977111117893"/>
        <bgColor indexed="64"/>
      </patternFill>
    </fill>
  </fills>
  <borders count="28">
    <border>
      <left/>
      <right/>
      <top/>
      <bottom/>
      <diagonal/>
    </border>
    <border>
      <left/>
      <right style="medium">
        <color theme="0" tint="-4.9989318521683403E-2"/>
      </right>
      <top/>
      <bottom/>
      <diagonal/>
    </border>
    <border>
      <left/>
      <right style="medium">
        <color theme="0"/>
      </right>
      <top/>
      <bottom/>
      <diagonal/>
    </border>
    <border>
      <left/>
      <right style="medium">
        <color indexed="22"/>
      </right>
      <top/>
      <bottom/>
      <diagonal/>
    </border>
    <border>
      <left style="medium">
        <color theme="0" tint="-4.9989318521683403E-2"/>
      </left>
      <right style="medium">
        <color theme="0" tint="-4.9989318521683403E-2"/>
      </right>
      <top/>
      <bottom/>
      <diagonal/>
    </border>
    <border>
      <left style="medium">
        <color theme="0"/>
      </left>
      <right style="medium">
        <color theme="0"/>
      </right>
      <top/>
      <bottom/>
      <diagonal/>
    </border>
    <border>
      <left style="thick">
        <color theme="4"/>
      </left>
      <right style="thick">
        <color theme="4"/>
      </right>
      <top style="thick">
        <color theme="4"/>
      </top>
      <bottom style="thick">
        <color theme="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top/>
      <bottom style="thin">
        <color theme="0" tint="-0.24994659260841701"/>
      </bottom>
      <diagonal/>
    </border>
    <border>
      <left/>
      <right style="thick">
        <color theme="0" tint="-0.499984740745262"/>
      </right>
      <top/>
      <bottom/>
      <diagonal/>
    </border>
    <border>
      <left style="thick">
        <color theme="0" tint="-0.499984740745262"/>
      </left>
      <right style="thick">
        <color theme="0" tint="-0.499984740745262"/>
      </right>
      <top/>
      <bottom/>
      <diagonal/>
    </border>
    <border>
      <left style="thick">
        <color theme="0" tint="-0.499984740745262"/>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style="thick">
        <color theme="4"/>
      </left>
      <right style="thick">
        <color theme="4"/>
      </right>
      <top style="thick">
        <color theme="4"/>
      </top>
      <bottom/>
      <diagonal/>
    </border>
    <border>
      <left/>
      <right style="thick">
        <color theme="4"/>
      </right>
      <top style="thick">
        <color theme="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ck">
        <color theme="4"/>
      </bottom>
      <diagonal/>
    </border>
  </borders>
  <cellStyleXfs count="9">
    <xf numFmtId="0" fontId="0" fillId="0" borderId="0">
      <alignment vertical="top"/>
    </xf>
    <xf numFmtId="0" fontId="1" fillId="2" borderId="0" applyNumberFormat="0" applyFont="0" applyBorder="0" applyAlignment="0" applyProtection="0">
      <alignment vertical="top"/>
    </xf>
    <xf numFmtId="0" fontId="1" fillId="3" borderId="0" applyNumberFormat="0" applyFont="0" applyBorder="0" applyAlignment="0" applyProtection="0">
      <alignment vertical="top"/>
    </xf>
    <xf numFmtId="0" fontId="5" fillId="0" borderId="0" applyNumberFormat="0" applyFill="0" applyBorder="0" applyAlignment="0" applyProtection="0">
      <alignment vertical="top"/>
    </xf>
    <xf numFmtId="0" fontId="3" fillId="16" borderId="3" applyNumberFormat="0" applyProtection="0">
      <alignment vertical="center"/>
    </xf>
    <xf numFmtId="0" fontId="2" fillId="0" borderId="0" applyNumberFormat="0" applyFill="0" applyBorder="0" applyAlignment="0" applyProtection="0">
      <alignment vertical="top"/>
    </xf>
    <xf numFmtId="0" fontId="4" fillId="0" borderId="0">
      <alignment vertical="top"/>
    </xf>
    <xf numFmtId="0" fontId="5" fillId="0" borderId="0" applyNumberFormat="0" applyFill="0" applyBorder="0" applyAlignment="0" applyProtection="0">
      <alignment vertical="top"/>
    </xf>
    <xf numFmtId="0" fontId="5" fillId="0" borderId="0" applyNumberFormat="0" applyFill="0" applyBorder="0" applyAlignment="0" applyProtection="0">
      <alignment vertical="top"/>
    </xf>
  </cellStyleXfs>
  <cellXfs count="241">
    <xf numFmtId="0" fontId="0" fillId="0" borderId="0" xfId="0">
      <alignment vertical="top"/>
    </xf>
    <xf numFmtId="0" fontId="0" fillId="0" borderId="0" xfId="0" applyAlignment="1">
      <alignment horizontal="left" vertical="top"/>
    </xf>
    <xf numFmtId="0" fontId="0" fillId="0" borderId="0" xfId="0" applyAlignment="1">
      <alignment horizontal="center" vertical="top"/>
    </xf>
    <xf numFmtId="0" fontId="4" fillId="0" borderId="0" xfId="6">
      <alignment vertical="top"/>
    </xf>
    <xf numFmtId="0" fontId="4" fillId="0" borderId="0" xfId="6" applyAlignment="1">
      <alignment horizontal="center" vertical="top"/>
    </xf>
    <xf numFmtId="0" fontId="4" fillId="12" borderId="0" xfId="6" applyFill="1">
      <alignment vertical="top"/>
    </xf>
    <xf numFmtId="0" fontId="4" fillId="12" borderId="0" xfId="6" applyFill="1" applyAlignment="1">
      <alignment horizontal="center" vertical="top"/>
    </xf>
    <xf numFmtId="0" fontId="4" fillId="12" borderId="0" xfId="6" applyFill="1" applyAlignment="1">
      <alignment horizontal="center" vertical="center" textRotation="90"/>
    </xf>
    <xf numFmtId="0" fontId="4" fillId="12" borderId="0" xfId="6" applyFill="1" applyAlignment="1">
      <alignment horizontal="center" vertical="center" textRotation="90" wrapText="1"/>
    </xf>
    <xf numFmtId="0" fontId="4" fillId="0" borderId="0" xfId="6" applyAlignment="1">
      <alignment horizontal="left" vertical="top"/>
    </xf>
    <xf numFmtId="0" fontId="4" fillId="0" borderId="0" xfId="6" applyAlignment="1">
      <alignment horizontal="left" vertical="top" indent="1"/>
    </xf>
    <xf numFmtId="166" fontId="4" fillId="0" borderId="0" xfId="6" applyNumberFormat="1">
      <alignment vertical="top"/>
    </xf>
    <xf numFmtId="0" fontId="9" fillId="8" borderId="0" xfId="6" applyFont="1" applyFill="1">
      <alignment vertical="top"/>
    </xf>
    <xf numFmtId="0" fontId="9" fillId="8" borderId="0" xfId="6" applyFont="1" applyFill="1" applyAlignment="1">
      <alignment horizontal="center" vertical="top"/>
    </xf>
    <xf numFmtId="0" fontId="4" fillId="0" borderId="2" xfId="6" applyBorder="1">
      <alignment vertical="top"/>
    </xf>
    <xf numFmtId="0" fontId="4" fillId="0" borderId="1" xfId="6" applyBorder="1">
      <alignment vertical="top"/>
    </xf>
    <xf numFmtId="167" fontId="4" fillId="0" borderId="0" xfId="6" applyNumberFormat="1">
      <alignment vertical="top"/>
    </xf>
    <xf numFmtId="0" fontId="4" fillId="0" borderId="0" xfId="0" applyFont="1" applyAlignment="1">
      <alignment horizontal="center" vertical="top"/>
    </xf>
    <xf numFmtId="0" fontId="4" fillId="5" borderId="0" xfId="0" applyFont="1" applyFill="1">
      <alignment vertical="top"/>
    </xf>
    <xf numFmtId="0" fontId="4" fillId="0" borderId="0" xfId="0" applyFont="1">
      <alignment vertical="top"/>
    </xf>
    <xf numFmtId="0" fontId="6" fillId="0" borderId="0" xfId="0" applyFont="1" applyAlignment="1">
      <alignment horizontal="right" vertical="top"/>
    </xf>
    <xf numFmtId="0" fontId="11" fillId="5" borderId="0" xfId="0" applyFont="1" applyFill="1" applyAlignment="1">
      <alignment horizontal="left" vertical="center"/>
    </xf>
    <xf numFmtId="0" fontId="11" fillId="0" borderId="0" xfId="0" applyFont="1" applyAlignment="1">
      <alignment horizontal="left" vertical="center"/>
    </xf>
    <xf numFmtId="0" fontId="8" fillId="5" borderId="0" xfId="0" applyFont="1" applyFill="1">
      <alignment vertical="top"/>
    </xf>
    <xf numFmtId="0" fontId="8" fillId="0" borderId="0" xfId="0" applyFont="1">
      <alignment vertical="top"/>
    </xf>
    <xf numFmtId="0" fontId="4" fillId="0" borderId="0" xfId="1" applyFont="1" applyFill="1" applyAlignment="1"/>
    <xf numFmtId="0" fontId="4" fillId="0" borderId="4" xfId="1" applyFont="1" applyFill="1" applyBorder="1" applyAlignment="1"/>
    <xf numFmtId="0" fontId="4" fillId="0" borderId="0" xfId="2" applyFont="1" applyFill="1" applyAlignment="1"/>
    <xf numFmtId="0" fontId="4" fillId="0" borderId="5" xfId="2" applyFont="1" applyFill="1" applyBorder="1" applyAlignment="1"/>
    <xf numFmtId="0" fontId="4" fillId="0" borderId="1" xfId="1" applyFont="1" applyFill="1" applyBorder="1" applyAlignment="1"/>
    <xf numFmtId="0" fontId="4" fillId="0" borderId="2" xfId="2" applyFont="1" applyFill="1" applyBorder="1" applyAlignment="1"/>
    <xf numFmtId="0" fontId="4" fillId="0" borderId="2" xfId="1" applyFont="1" applyFill="1" applyBorder="1" applyAlignment="1"/>
    <xf numFmtId="0" fontId="4" fillId="0" borderId="5" xfId="1" applyFont="1" applyFill="1" applyBorder="1" applyAlignment="1"/>
    <xf numFmtId="0" fontId="4" fillId="0" borderId="1" xfId="2" applyFont="1" applyFill="1" applyBorder="1" applyAlignment="1"/>
    <xf numFmtId="0" fontId="4" fillId="0" borderId="4" xfId="2" applyFont="1" applyFill="1" applyBorder="1" applyAlignment="1"/>
    <xf numFmtId="0" fontId="0" fillId="0" borderId="0" xfId="6" applyFont="1">
      <alignment vertical="top"/>
    </xf>
    <xf numFmtId="0" fontId="0" fillId="0" borderId="0" xfId="6" applyFont="1" applyAlignment="1">
      <alignment horizontal="center" vertical="top"/>
    </xf>
    <xf numFmtId="0" fontId="4" fillId="18" borderId="0" xfId="6" applyFill="1" applyAlignment="1">
      <alignment horizontal="center" vertical="top"/>
    </xf>
    <xf numFmtId="0" fontId="4" fillId="18" borderId="0" xfId="6" applyFill="1" applyAlignment="1">
      <alignment vertical="center" textRotation="90" wrapText="1"/>
    </xf>
    <xf numFmtId="0" fontId="7" fillId="18" borderId="0" xfId="6" applyFont="1" applyFill="1">
      <alignment vertical="top"/>
    </xf>
    <xf numFmtId="0" fontId="0" fillId="12" borderId="0" xfId="0" applyFill="1" applyAlignment="1">
      <alignment horizontal="center" vertical="top"/>
    </xf>
    <xf numFmtId="0" fontId="10" fillId="0" borderId="0" xfId="0" applyFont="1" applyAlignment="1">
      <alignment horizontal="center" vertical="top"/>
    </xf>
    <xf numFmtId="0" fontId="10" fillId="11" borderId="0" xfId="0" applyFont="1" applyFill="1" applyAlignment="1">
      <alignment horizontal="center" vertical="top"/>
    </xf>
    <xf numFmtId="0" fontId="10" fillId="13" borderId="0" xfId="0" applyFont="1" applyFill="1" applyAlignment="1">
      <alignment vertical="top" wrapText="1"/>
    </xf>
    <xf numFmtId="0" fontId="5" fillId="0" borderId="0" xfId="3">
      <alignment vertical="top"/>
    </xf>
    <xf numFmtId="165" fontId="5" fillId="0" borderId="0" xfId="3" applyNumberFormat="1">
      <alignment vertical="top"/>
    </xf>
    <xf numFmtId="0" fontId="10" fillId="4" borderId="0" xfId="0" applyFont="1" applyFill="1" applyAlignment="1">
      <alignment horizontal="center" vertical="top"/>
    </xf>
    <xf numFmtId="0" fontId="0" fillId="0" borderId="1" xfId="6" applyFont="1" applyBorder="1">
      <alignment vertical="top"/>
    </xf>
    <xf numFmtId="0" fontId="0" fillId="5" borderId="0" xfId="0" applyFill="1">
      <alignment vertical="top"/>
    </xf>
    <xf numFmtId="0" fontId="0" fillId="0" borderId="5" xfId="1" applyFont="1" applyFill="1" applyBorder="1" applyAlignment="1"/>
    <xf numFmtId="0" fontId="0" fillId="0" borderId="4" xfId="2" applyFont="1" applyFill="1" applyBorder="1" applyAlignment="1"/>
    <xf numFmtId="0" fontId="0" fillId="0" borderId="4" xfId="1" applyFont="1" applyFill="1" applyBorder="1" applyAlignment="1"/>
    <xf numFmtId="0" fontId="0" fillId="0" borderId="5" xfId="2" applyFont="1" applyFill="1" applyBorder="1" applyAlignment="1"/>
    <xf numFmtId="0" fontId="4" fillId="5" borderId="0" xfId="6" applyFill="1">
      <alignment vertical="top"/>
    </xf>
    <xf numFmtId="0" fontId="0" fillId="6" borderId="0" xfId="0" applyFill="1">
      <alignment vertical="top"/>
    </xf>
    <xf numFmtId="0" fontId="4" fillId="6" borderId="0" xfId="6" applyFill="1">
      <alignment vertical="top"/>
    </xf>
    <xf numFmtId="0" fontId="7" fillId="23" borderId="0" xfId="6" applyFont="1" applyFill="1" applyAlignment="1">
      <alignment horizontal="center" vertical="top"/>
    </xf>
    <xf numFmtId="0" fontId="4" fillId="23" borderId="0" xfId="6" applyFill="1" applyAlignment="1">
      <alignment horizontal="center" vertical="top"/>
    </xf>
    <xf numFmtId="0" fontId="4" fillId="23" borderId="0" xfId="6" applyFill="1" applyAlignment="1">
      <alignment vertical="center" textRotation="90" wrapText="1"/>
    </xf>
    <xf numFmtId="0" fontId="0" fillId="0" borderId="0" xfId="0" applyAlignment="1">
      <alignment horizontal="left" vertical="top" indent="1"/>
    </xf>
    <xf numFmtId="0" fontId="0" fillId="0" borderId="0" xfId="6" quotePrefix="1" applyFont="1">
      <alignment vertical="top"/>
    </xf>
    <xf numFmtId="0" fontId="12" fillId="13" borderId="0" xfId="0" applyFont="1" applyFill="1" applyAlignment="1">
      <alignment horizontal="center" vertical="center"/>
    </xf>
    <xf numFmtId="0" fontId="5" fillId="13" borderId="0" xfId="3" applyFill="1" applyAlignment="1">
      <alignment vertical="center" wrapText="1"/>
    </xf>
    <xf numFmtId="0" fontId="7" fillId="22" borderId="0" xfId="0" applyFont="1" applyFill="1" applyAlignment="1">
      <alignment horizontal="center" vertical="top"/>
    </xf>
    <xf numFmtId="0" fontId="15" fillId="5" borderId="0" xfId="3" applyFont="1" applyFill="1" applyAlignment="1">
      <alignment vertical="center" wrapText="1"/>
    </xf>
    <xf numFmtId="0" fontId="4" fillId="6" borderId="0" xfId="0" applyFont="1" applyFill="1">
      <alignment vertical="top"/>
    </xf>
    <xf numFmtId="0" fontId="6" fillId="5" borderId="0" xfId="0" applyFont="1" applyFill="1" applyAlignment="1">
      <alignment horizontal="right" vertical="top"/>
    </xf>
    <xf numFmtId="0" fontId="5" fillId="5" borderId="0" xfId="3" applyFill="1" applyAlignment="1">
      <alignment vertical="center" wrapText="1"/>
    </xf>
    <xf numFmtId="0" fontId="10" fillId="5" borderId="0" xfId="0" applyFont="1" applyFill="1" applyAlignment="1">
      <alignment vertical="top" wrapText="1"/>
    </xf>
    <xf numFmtId="0" fontId="10" fillId="5" borderId="0" xfId="0" applyFont="1" applyFill="1">
      <alignment vertical="top"/>
    </xf>
    <xf numFmtId="0" fontId="8" fillId="5" borderId="0" xfId="0" applyFont="1" applyFill="1" applyAlignment="1">
      <alignment horizontal="right" vertical="top"/>
    </xf>
    <xf numFmtId="0" fontId="5" fillId="5" borderId="0" xfId="3" applyFill="1">
      <alignment vertical="top"/>
    </xf>
    <xf numFmtId="0" fontId="10" fillId="11" borderId="0" xfId="0" applyFont="1" applyFill="1" applyAlignment="1">
      <alignment horizontal="center" vertical="top" wrapText="1"/>
    </xf>
    <xf numFmtId="0" fontId="10" fillId="6" borderId="0" xfId="0" applyFont="1" applyFill="1">
      <alignment vertical="top"/>
    </xf>
    <xf numFmtId="0" fontId="15" fillId="6" borderId="0" xfId="3" applyFont="1" applyFill="1" applyAlignment="1">
      <alignment vertical="center" wrapText="1"/>
    </xf>
    <xf numFmtId="0" fontId="10" fillId="6" borderId="0" xfId="0" applyFont="1" applyFill="1" applyAlignment="1">
      <alignment horizontal="center" vertical="center"/>
    </xf>
    <xf numFmtId="0" fontId="8" fillId="19" borderId="8" xfId="0" applyFont="1" applyFill="1" applyBorder="1" applyAlignment="1">
      <alignment horizontal="center" vertical="center"/>
    </xf>
    <xf numFmtId="0" fontId="8" fillId="9" borderId="8" xfId="0" applyFont="1" applyFill="1" applyBorder="1" applyAlignment="1">
      <alignment horizontal="center" vertical="center"/>
    </xf>
    <xf numFmtId="0" fontId="7" fillId="8" borderId="8" xfId="0" applyFont="1" applyFill="1" applyBorder="1" applyAlignment="1">
      <alignment horizontal="center" vertical="center"/>
    </xf>
    <xf numFmtId="0" fontId="10" fillId="6" borderId="11" xfId="0" applyFont="1" applyFill="1" applyBorder="1" applyAlignment="1">
      <alignment horizontal="center" vertical="center"/>
    </xf>
    <xf numFmtId="0" fontId="0" fillId="5" borderId="15" xfId="0" applyFill="1" applyBorder="1" applyAlignment="1">
      <alignment horizontal="center" vertical="top"/>
    </xf>
    <xf numFmtId="0" fontId="0" fillId="21" borderId="15" xfId="0" applyFill="1" applyBorder="1" applyAlignment="1">
      <alignment horizontal="center" vertical="top"/>
    </xf>
    <xf numFmtId="0" fontId="0" fillId="0" borderId="15" xfId="0" applyBorder="1" applyAlignment="1">
      <alignment horizontal="center" vertical="top"/>
    </xf>
    <xf numFmtId="0" fontId="10" fillId="0" borderId="16" xfId="0" applyFont="1" applyBorder="1" applyAlignment="1">
      <alignment horizontal="center" vertical="top"/>
    </xf>
    <xf numFmtId="0" fontId="0" fillId="20" borderId="15" xfId="0" applyFill="1" applyBorder="1" applyAlignment="1">
      <alignment horizontal="center" vertical="top"/>
    </xf>
    <xf numFmtId="0" fontId="0" fillId="12" borderId="15" xfId="0" applyFill="1" applyBorder="1" applyAlignment="1">
      <alignment horizontal="center" vertical="top"/>
    </xf>
    <xf numFmtId="0" fontId="4" fillId="12" borderId="15" xfId="0" applyFont="1" applyFill="1" applyBorder="1" applyAlignment="1">
      <alignment horizontal="center" vertical="top"/>
    </xf>
    <xf numFmtId="0" fontId="0" fillId="6" borderId="14" xfId="0" applyFill="1" applyBorder="1" applyAlignment="1">
      <alignment horizontal="center" vertical="top"/>
    </xf>
    <xf numFmtId="0" fontId="0" fillId="6" borderId="16" xfId="0" applyFill="1" applyBorder="1" applyAlignment="1">
      <alignment horizontal="center" vertical="top"/>
    </xf>
    <xf numFmtId="0" fontId="10" fillId="5" borderId="17" xfId="0" applyFont="1" applyFill="1" applyBorder="1" applyAlignment="1">
      <alignment horizontal="center" vertical="center"/>
    </xf>
    <xf numFmtId="0" fontId="0" fillId="0" borderId="17" xfId="0" applyBorder="1" applyAlignment="1">
      <alignment horizontal="center" vertical="top"/>
    </xf>
    <xf numFmtId="164" fontId="0" fillId="6" borderId="0" xfId="0" applyNumberFormat="1" applyFill="1" applyAlignment="1">
      <alignment horizontal="right" vertical="top"/>
    </xf>
    <xf numFmtId="164" fontId="0" fillId="5" borderId="0" xfId="0" applyNumberFormat="1" applyFill="1" applyAlignment="1">
      <alignment horizontal="right" vertical="top"/>
    </xf>
    <xf numFmtId="0" fontId="13" fillId="22" borderId="0" xfId="0" applyFont="1" applyFill="1">
      <alignment vertical="top"/>
    </xf>
    <xf numFmtId="0" fontId="16" fillId="22" borderId="0" xfId="3" applyFont="1" applyFill="1" applyAlignment="1">
      <alignment vertical="center" wrapText="1"/>
    </xf>
    <xf numFmtId="0" fontId="13" fillId="22" borderId="0" xfId="0" applyFont="1" applyFill="1" applyAlignment="1">
      <alignment horizontal="center" vertical="center"/>
    </xf>
    <xf numFmtId="0" fontId="7" fillId="22" borderId="0" xfId="0" applyFont="1" applyFill="1">
      <alignment vertical="top"/>
    </xf>
    <xf numFmtId="0" fontId="0" fillId="21" borderId="0" xfId="0" applyFill="1">
      <alignment vertical="top"/>
    </xf>
    <xf numFmtId="0" fontId="8" fillId="21" borderId="15" xfId="0" applyFont="1" applyFill="1" applyBorder="1" applyAlignment="1">
      <alignment horizontal="center" vertical="center"/>
    </xf>
    <xf numFmtId="0" fontId="5" fillId="21" borderId="15" xfId="7" applyFill="1" applyBorder="1" applyAlignment="1">
      <alignment horizontal="center" vertical="top"/>
    </xf>
    <xf numFmtId="0" fontId="0" fillId="21" borderId="16" xfId="0" applyFill="1" applyBorder="1" applyAlignment="1">
      <alignment horizontal="center" vertical="top"/>
    </xf>
    <xf numFmtId="0" fontId="0" fillId="13" borderId="15" xfId="0" applyFill="1" applyBorder="1" applyAlignment="1">
      <alignment horizontal="center" vertical="top"/>
    </xf>
    <xf numFmtId="0" fontId="7" fillId="29" borderId="8" xfId="0" applyFont="1" applyFill="1" applyBorder="1" applyAlignment="1">
      <alignment horizontal="center" vertical="center"/>
    </xf>
    <xf numFmtId="0" fontId="10" fillId="26" borderId="0" xfId="0" applyFont="1" applyFill="1" applyAlignment="1">
      <alignment horizontal="center" vertical="top"/>
    </xf>
    <xf numFmtId="0" fontId="10" fillId="27" borderId="0" xfId="0" applyFont="1" applyFill="1" applyAlignment="1">
      <alignment horizontal="center" vertical="top"/>
    </xf>
    <xf numFmtId="0" fontId="0" fillId="0" borderId="2" xfId="6" applyFont="1" applyBorder="1">
      <alignment vertical="top"/>
    </xf>
    <xf numFmtId="0" fontId="0" fillId="0" borderId="0" xfId="0">
      <alignment vertical="top"/>
    </xf>
    <xf numFmtId="0" fontId="0" fillId="0" borderId="0" xfId="0">
      <alignment vertical="top"/>
    </xf>
    <xf numFmtId="0" fontId="9" fillId="17" borderId="0" xfId="6" applyFont="1" applyFill="1">
      <alignment vertical="top"/>
    </xf>
    <xf numFmtId="0" fontId="9" fillId="17" borderId="0" xfId="6" applyFont="1" applyFill="1" applyAlignment="1">
      <alignment horizontal="center" vertical="top"/>
    </xf>
    <xf numFmtId="0" fontId="9" fillId="17" borderId="0" xfId="6" applyFont="1" applyFill="1" applyAlignment="1">
      <alignment vertical="center" textRotation="90"/>
    </xf>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1" fontId="0" fillId="0" borderId="0" xfId="0" applyNumberFormat="1" applyAlignment="1">
      <alignment horizontal="center" vertical="top"/>
    </xf>
    <xf numFmtId="0" fontId="4" fillId="0" borderId="0" xfId="2" applyFont="1" applyFill="1" applyBorder="1" applyAlignment="1"/>
    <xf numFmtId="0" fontId="0" fillId="0" borderId="0" xfId="2" applyFont="1" applyFill="1" applyBorder="1" applyAlignment="1"/>
    <xf numFmtId="0" fontId="4" fillId="0" borderId="0" xfId="6" applyBorder="1">
      <alignment vertical="top"/>
    </xf>
    <xf numFmtId="0" fontId="0" fillId="0" borderId="0" xfId="0">
      <alignment vertical="top"/>
    </xf>
    <xf numFmtId="0" fontId="0" fillId="0" borderId="0" xfId="0">
      <alignment vertical="top"/>
    </xf>
    <xf numFmtId="0" fontId="4" fillId="0" borderId="0" xfId="0" applyFont="1" applyAlignment="1">
      <alignment vertical="center"/>
    </xf>
    <xf numFmtId="0" fontId="7" fillId="23" borderId="0" xfId="6" applyFont="1" applyFill="1" applyAlignment="1">
      <alignment horizontal="center" vertical="center" textRotation="90" wrapText="1"/>
    </xf>
    <xf numFmtId="0" fontId="0" fillId="0" borderId="0" xfId="0">
      <alignment vertical="top"/>
    </xf>
    <xf numFmtId="0" fontId="0" fillId="0" borderId="0" xfId="0">
      <alignment vertical="top"/>
    </xf>
    <xf numFmtId="0" fontId="4" fillId="0" borderId="0" xfId="0" applyFont="1" applyFill="1" applyBorder="1">
      <alignment vertical="top"/>
    </xf>
    <xf numFmtId="166" fontId="4" fillId="0" borderId="0" xfId="6" applyNumberFormat="1" applyAlignment="1">
      <alignment horizontal="right" vertical="top"/>
    </xf>
    <xf numFmtId="0" fontId="4" fillId="22" borderId="0" xfId="0" applyFont="1" applyFill="1" applyAlignment="1">
      <alignment horizontal="center" vertical="top"/>
    </xf>
    <xf numFmtId="0" fontId="0" fillId="22" borderId="0" xfId="0" applyFill="1" applyBorder="1" applyAlignment="1">
      <alignment horizontal="center" vertical="top"/>
    </xf>
    <xf numFmtId="0" fontId="0" fillId="22" borderId="0" xfId="0" quotePrefix="1" applyFill="1" applyBorder="1" applyAlignment="1">
      <alignment horizontal="center" vertical="top"/>
    </xf>
    <xf numFmtId="0" fontId="4" fillId="22" borderId="0" xfId="0" applyFont="1" applyFill="1" applyBorder="1" applyAlignment="1">
      <alignment horizontal="center" vertical="top"/>
    </xf>
    <xf numFmtId="0" fontId="0" fillId="26" borderId="21" xfId="0" applyFill="1" applyBorder="1" applyAlignment="1">
      <alignment horizontal="center" vertical="top"/>
    </xf>
    <xf numFmtId="0" fontId="0" fillId="27" borderId="6" xfId="0" applyFill="1" applyBorder="1" applyAlignment="1">
      <alignment horizontal="center" vertical="top"/>
    </xf>
    <xf numFmtId="0" fontId="0" fillId="27" borderId="20" xfId="0" quotePrefix="1" applyFill="1" applyBorder="1" applyAlignment="1">
      <alignment horizontal="center" vertical="top"/>
    </xf>
    <xf numFmtId="0" fontId="0" fillId="4" borderId="6" xfId="0" applyFill="1" applyBorder="1" applyAlignment="1">
      <alignment horizontal="center" vertical="top"/>
    </xf>
    <xf numFmtId="0" fontId="10" fillId="22" borderId="0" xfId="0" applyFont="1" applyFill="1">
      <alignment vertical="top"/>
    </xf>
    <xf numFmtId="0" fontId="10" fillId="22" borderId="0" xfId="0" applyFont="1" applyFill="1" applyAlignment="1">
      <alignment horizontal="center" vertical="top"/>
    </xf>
    <xf numFmtId="0" fontId="0" fillId="0" borderId="0" xfId="0" applyAlignment="1">
      <alignment horizontal="center" vertical="top"/>
    </xf>
    <xf numFmtId="0" fontId="0" fillId="22" borderId="0" xfId="0" applyFill="1">
      <alignment vertical="top"/>
    </xf>
    <xf numFmtId="0" fontId="4" fillId="22" borderId="0" xfId="0" applyFont="1" applyFill="1">
      <alignment vertical="top"/>
    </xf>
    <xf numFmtId="0" fontId="4" fillId="0" borderId="0" xfId="1" applyFont="1" applyFill="1" applyBorder="1" applyAlignment="1"/>
    <xf numFmtId="0" fontId="4" fillId="0" borderId="4" xfId="6" applyBorder="1">
      <alignment vertical="top"/>
    </xf>
    <xf numFmtId="0" fontId="0" fillId="0" borderId="1" xfId="2" applyFont="1" applyFill="1" applyBorder="1" applyAlignment="1"/>
    <xf numFmtId="0" fontId="0" fillId="0" borderId="0" xfId="1" applyFont="1" applyFill="1" applyBorder="1" applyAlignment="1"/>
    <xf numFmtId="0" fontId="4" fillId="0" borderId="5" xfId="6" applyBorder="1">
      <alignment vertical="top"/>
    </xf>
    <xf numFmtId="0" fontId="4" fillId="11" borderId="22" xfId="0" applyFont="1" applyFill="1" applyBorder="1" applyAlignment="1">
      <alignment horizontal="center" vertical="top"/>
    </xf>
    <xf numFmtId="0" fontId="0" fillId="4" borderId="23" xfId="0" quotePrefix="1" applyFill="1" applyBorder="1" applyAlignment="1">
      <alignment horizontal="center" vertical="top"/>
    </xf>
    <xf numFmtId="0" fontId="4" fillId="10" borderId="24" xfId="0" applyFont="1" applyFill="1" applyBorder="1" applyAlignment="1">
      <alignment horizontal="center" vertical="top"/>
    </xf>
    <xf numFmtId="0" fontId="4" fillId="10" borderId="25" xfId="0" applyFont="1" applyFill="1" applyBorder="1" applyAlignment="1">
      <alignment horizontal="right" vertical="top"/>
    </xf>
    <xf numFmtId="0" fontId="4" fillId="9" borderId="24" xfId="1" applyFont="1" applyFill="1" applyBorder="1" applyAlignment="1">
      <alignment vertical="top" wrapText="1"/>
    </xf>
    <xf numFmtId="0" fontId="4" fillId="9" borderId="25" xfId="0" applyFont="1" applyFill="1" applyBorder="1" applyAlignment="1">
      <alignment horizontal="right" vertical="top"/>
    </xf>
    <xf numFmtId="0" fontId="0" fillId="0" borderId="0" xfId="0" applyAlignment="1">
      <alignment horizontal="center" vertical="top"/>
    </xf>
    <xf numFmtId="0" fontId="5" fillId="5" borderId="0" xfId="3" applyFill="1">
      <alignment vertical="top"/>
    </xf>
    <xf numFmtId="0" fontId="10" fillId="5" borderId="0" xfId="0" applyFont="1" applyFill="1" applyAlignment="1">
      <alignment vertical="top" wrapText="1"/>
    </xf>
    <xf numFmtId="0" fontId="10" fillId="5" borderId="0" xfId="0" applyFont="1" applyFill="1">
      <alignment vertical="top"/>
    </xf>
    <xf numFmtId="0" fontId="10" fillId="6" borderId="10" xfId="0" applyFont="1" applyFill="1" applyBorder="1" applyAlignment="1">
      <alignment horizontal="left" vertical="top" wrapText="1" indent="1"/>
    </xf>
    <xf numFmtId="0" fontId="10" fillId="6" borderId="11" xfId="0" applyFont="1" applyFill="1" applyBorder="1" applyAlignment="1">
      <alignment horizontal="left" vertical="top" wrapText="1" indent="1"/>
    </xf>
    <xf numFmtId="0" fontId="0" fillId="5" borderId="0" xfId="0" applyFill="1" applyAlignment="1">
      <alignment horizontal="left" vertical="center"/>
    </xf>
    <xf numFmtId="0" fontId="10" fillId="5" borderId="10" xfId="0" applyFont="1" applyFill="1" applyBorder="1" applyAlignment="1">
      <alignment horizontal="left" vertical="top" wrapText="1" indent="1"/>
    </xf>
    <xf numFmtId="0" fontId="10" fillId="5" borderId="12" xfId="0" applyFont="1" applyFill="1" applyBorder="1" applyAlignment="1">
      <alignment horizontal="center" vertical="top" wrapText="1"/>
    </xf>
    <xf numFmtId="0" fontId="10" fillId="5" borderId="0" xfId="0" applyFont="1" applyFill="1" applyAlignment="1">
      <alignment horizontal="center" vertical="top" wrapText="1"/>
    </xf>
    <xf numFmtId="0" fontId="10" fillId="21" borderId="0" xfId="0" applyFont="1" applyFill="1">
      <alignment vertical="top"/>
    </xf>
    <xf numFmtId="0" fontId="0" fillId="6" borderId="0" xfId="0" applyFill="1" applyAlignment="1">
      <alignment horizontal="left" vertical="center"/>
    </xf>
    <xf numFmtId="0" fontId="0" fillId="5" borderId="13" xfId="0" applyFill="1" applyBorder="1" applyAlignment="1">
      <alignment vertical="center"/>
    </xf>
    <xf numFmtId="0" fontId="10"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11" xfId="0" applyFont="1" applyFill="1" applyBorder="1" applyAlignment="1">
      <alignment vertical="top" wrapText="1"/>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0" fillId="5" borderId="11" xfId="0" applyFont="1" applyFill="1" applyBorder="1" applyAlignment="1">
      <alignment horizontal="left" vertical="top" wrapText="1" indent="1"/>
    </xf>
    <xf numFmtId="0" fontId="10" fillId="5" borderId="12" xfId="0" applyFont="1" applyFill="1" applyBorder="1" applyAlignment="1">
      <alignment horizontal="left" vertical="top" wrapText="1" indent="1"/>
    </xf>
    <xf numFmtId="0" fontId="0" fillId="5" borderId="10" xfId="0" applyFill="1" applyBorder="1" applyAlignment="1">
      <alignment horizontal="left" vertical="center"/>
    </xf>
    <xf numFmtId="0" fontId="0" fillId="5" borderId="11" xfId="0" applyFill="1" applyBorder="1" applyAlignment="1">
      <alignment horizontal="left" vertical="center"/>
    </xf>
    <xf numFmtId="0" fontId="0" fillId="5" borderId="12" xfId="0" applyFill="1" applyBorder="1" applyAlignment="1">
      <alignment horizontal="left" vertical="center"/>
    </xf>
    <xf numFmtId="164" fontId="0" fillId="6" borderId="0" xfId="0" applyNumberFormat="1" applyFill="1" applyAlignment="1">
      <alignment horizontal="right" vertical="top"/>
    </xf>
    <xf numFmtId="0" fontId="0" fillId="6" borderId="0" xfId="0" applyFill="1" applyAlignment="1">
      <alignment vertical="top" wrapText="1"/>
    </xf>
    <xf numFmtId="0" fontId="0" fillId="5" borderId="0" xfId="0" applyFill="1" applyAlignment="1">
      <alignment vertical="top" wrapText="1"/>
    </xf>
    <xf numFmtId="0" fontId="0" fillId="6" borderId="11" xfId="0" applyFill="1" applyBorder="1" applyAlignment="1">
      <alignment horizontal="left" vertical="center"/>
    </xf>
    <xf numFmtId="0" fontId="0" fillId="6" borderId="12" xfId="0" applyFill="1" applyBorder="1" applyAlignment="1">
      <alignment horizontal="left" vertical="center"/>
    </xf>
    <xf numFmtId="0" fontId="0" fillId="6" borderId="0" xfId="0" applyFill="1">
      <alignment vertical="top"/>
    </xf>
    <xf numFmtId="0" fontId="4" fillId="6" borderId="0" xfId="0" applyFont="1" applyFill="1">
      <alignment vertical="top"/>
    </xf>
    <xf numFmtId="164" fontId="0" fillId="5" borderId="0" xfId="0" applyNumberFormat="1" applyFill="1" applyAlignment="1">
      <alignment horizontal="right" vertical="top"/>
    </xf>
    <xf numFmtId="0" fontId="7" fillId="7" borderId="0" xfId="0" quotePrefix="1" applyFont="1" applyFill="1" applyAlignment="1">
      <alignment horizontal="left" vertical="top"/>
    </xf>
    <xf numFmtId="0" fontId="10" fillId="25" borderId="14" xfId="0" applyFont="1" applyFill="1" applyBorder="1">
      <alignment vertical="top"/>
    </xf>
    <xf numFmtId="0" fontId="10" fillId="25" borderId="15" xfId="0" applyFont="1" applyFill="1" applyBorder="1">
      <alignment vertical="top"/>
    </xf>
    <xf numFmtId="0" fontId="10" fillId="9" borderId="14" xfId="0" applyFont="1" applyFill="1" applyBorder="1" applyAlignment="1">
      <alignment horizontal="left" vertical="top"/>
    </xf>
    <xf numFmtId="0" fontId="10" fillId="9" borderId="15" xfId="0" applyFont="1" applyFill="1" applyBorder="1" applyAlignment="1">
      <alignment horizontal="left" vertical="top"/>
    </xf>
    <xf numFmtId="0" fontId="5" fillId="12" borderId="0" xfId="7" applyFill="1" applyAlignment="1">
      <alignment horizontal="center" vertical="top"/>
    </xf>
    <xf numFmtId="0" fontId="0" fillId="9" borderId="0" xfId="0" applyFill="1" applyAlignment="1">
      <alignment horizontal="center" vertical="top"/>
    </xf>
    <xf numFmtId="0" fontId="10" fillId="0" borderId="0" xfId="0" applyFont="1" applyAlignment="1">
      <alignment horizontal="center" vertical="top"/>
    </xf>
    <xf numFmtId="0" fontId="10" fillId="10" borderId="18" xfId="0" quotePrefix="1" applyFont="1" applyFill="1" applyBorder="1" applyAlignment="1">
      <alignment horizontal="left" vertical="top"/>
    </xf>
    <xf numFmtId="0" fontId="10" fillId="10" borderId="19" xfId="0" applyFont="1" applyFill="1" applyBorder="1" applyAlignment="1">
      <alignment horizontal="left" vertical="top"/>
    </xf>
    <xf numFmtId="0" fontId="0" fillId="28" borderId="14" xfId="0" applyFill="1" applyBorder="1" applyAlignment="1">
      <alignment horizontal="left" vertical="top"/>
    </xf>
    <xf numFmtId="0" fontId="0" fillId="28" borderId="15" xfId="0" applyFill="1" applyBorder="1" applyAlignment="1">
      <alignment horizontal="left" vertical="top"/>
    </xf>
    <xf numFmtId="0" fontId="0" fillId="24" borderId="14" xfId="0" applyFill="1" applyBorder="1" applyAlignment="1">
      <alignment horizontal="left" vertical="top"/>
    </xf>
    <xf numFmtId="0" fontId="0" fillId="24" borderId="15" xfId="0" applyFill="1" applyBorder="1" applyAlignment="1">
      <alignment horizontal="left" vertical="top"/>
    </xf>
    <xf numFmtId="0" fontId="10" fillId="19" borderId="15" xfId="0" applyFont="1" applyFill="1" applyBorder="1" applyAlignment="1">
      <alignment horizontal="center" vertical="top" wrapText="1"/>
    </xf>
    <xf numFmtId="0" fontId="5" fillId="20" borderId="15" xfId="7" applyFill="1" applyBorder="1" applyAlignment="1">
      <alignment horizontal="center" vertical="top"/>
    </xf>
    <xf numFmtId="0" fontId="0" fillId="19" borderId="15" xfId="0" applyFill="1" applyBorder="1" applyAlignment="1">
      <alignment horizontal="center" vertical="top"/>
    </xf>
    <xf numFmtId="0" fontId="10" fillId="0" borderId="16" xfId="0" applyFont="1" applyBorder="1" applyAlignment="1">
      <alignment horizontal="center" vertical="top"/>
    </xf>
    <xf numFmtId="0" fontId="6" fillId="0" borderId="0" xfId="0" applyFont="1" applyAlignment="1">
      <alignment horizontal="center" vertical="center" wrapText="1"/>
    </xf>
    <xf numFmtId="0" fontId="7" fillId="29" borderId="0" xfId="0" applyFont="1" applyFill="1" applyAlignment="1">
      <alignment horizontal="center" vertical="top" wrapText="1"/>
    </xf>
    <xf numFmtId="0" fontId="7" fillId="8" borderId="0" xfId="0" applyFont="1" applyFill="1" applyAlignment="1">
      <alignment horizontal="center" vertical="top" wrapText="1"/>
    </xf>
    <xf numFmtId="0" fontId="7" fillId="22" borderId="0" xfId="0" applyFont="1" applyFill="1" applyAlignment="1">
      <alignment horizontal="center" vertical="top"/>
    </xf>
    <xf numFmtId="0" fontId="5" fillId="26" borderId="0" xfId="3" applyFill="1" applyAlignment="1">
      <alignment horizontal="center" vertical="top"/>
    </xf>
    <xf numFmtId="0" fontId="5" fillId="11" borderId="0" xfId="3" applyFill="1" applyAlignment="1">
      <alignment horizontal="center" vertical="top"/>
    </xf>
    <xf numFmtId="0" fontId="10" fillId="27" borderId="0" xfId="0" applyFont="1" applyFill="1" applyAlignment="1">
      <alignment horizontal="center" vertical="top"/>
    </xf>
    <xf numFmtId="0" fontId="10" fillId="4" borderId="0" xfId="0" applyFont="1" applyFill="1" applyAlignment="1">
      <alignment horizontal="center" vertical="top"/>
    </xf>
    <xf numFmtId="0" fontId="0" fillId="0" borderId="0" xfId="0" applyAlignment="1">
      <alignment horizontal="center" vertical="top" wrapText="1"/>
    </xf>
    <xf numFmtId="0" fontId="10" fillId="27" borderId="0" xfId="0" applyFont="1" applyFill="1" applyAlignment="1">
      <alignment horizontal="center" vertical="top" wrapText="1"/>
    </xf>
    <xf numFmtId="0" fontId="10" fillId="26" borderId="0" xfId="0" applyFont="1" applyFill="1" applyAlignment="1">
      <alignment horizontal="center" vertical="top" wrapText="1"/>
    </xf>
    <xf numFmtId="0" fontId="10" fillId="4" borderId="0" xfId="0" applyFont="1" applyFill="1" applyAlignment="1">
      <alignment horizontal="center" vertical="top" wrapText="1"/>
    </xf>
    <xf numFmtId="0" fontId="10" fillId="11" borderId="0" xfId="0" applyFont="1" applyFill="1" applyAlignment="1">
      <alignment horizontal="center" vertical="top" wrapText="1"/>
    </xf>
    <xf numFmtId="0" fontId="4" fillId="5" borderId="15" xfId="0" applyFont="1" applyFill="1" applyBorder="1" applyAlignment="1">
      <alignment horizontal="center" vertical="top"/>
    </xf>
    <xf numFmtId="0" fontId="4" fillId="5" borderId="16" xfId="0" applyFont="1" applyFill="1" applyBorder="1" applyAlignment="1">
      <alignment horizontal="center" vertical="top"/>
    </xf>
    <xf numFmtId="0" fontId="4" fillId="6" borderId="15" xfId="0" applyFont="1" applyFill="1" applyBorder="1" applyAlignment="1">
      <alignment horizontal="center" vertical="top"/>
    </xf>
    <xf numFmtId="0" fontId="4" fillId="6" borderId="16" xfId="0" applyFont="1" applyFill="1" applyBorder="1" applyAlignment="1">
      <alignment horizontal="center" vertical="top"/>
    </xf>
    <xf numFmtId="0" fontId="4" fillId="0" borderId="0" xfId="0" applyFont="1" applyAlignment="1">
      <alignment horizontal="center" vertical="top"/>
    </xf>
    <xf numFmtId="0" fontId="10" fillId="22" borderId="0" xfId="0" applyFont="1" applyFill="1" applyAlignment="1">
      <alignment horizontal="center" vertical="top"/>
    </xf>
    <xf numFmtId="0" fontId="4" fillId="10" borderId="25" xfId="1" applyFont="1" applyFill="1" applyBorder="1" applyAlignment="1">
      <alignment horizontal="center" vertical="top"/>
    </xf>
    <xf numFmtId="0" fontId="4" fillId="10" borderId="26" xfId="1" applyFont="1" applyFill="1" applyBorder="1" applyAlignment="1">
      <alignment horizontal="center" vertical="top"/>
    </xf>
    <xf numFmtId="0" fontId="4" fillId="9" borderId="25" xfId="1" applyFont="1" applyFill="1" applyBorder="1" applyAlignment="1">
      <alignment horizontal="center" vertical="top"/>
    </xf>
    <xf numFmtId="0" fontId="4" fillId="9" borderId="26" xfId="1" applyFont="1" applyFill="1" applyBorder="1" applyAlignment="1">
      <alignment horizontal="center" vertical="top"/>
    </xf>
    <xf numFmtId="0" fontId="7" fillId="15" borderId="14" xfId="0" applyFont="1" applyFill="1" applyBorder="1" applyAlignment="1">
      <alignment horizontal="center" vertical="top"/>
    </xf>
    <xf numFmtId="0" fontId="7" fillId="15" borderId="15" xfId="0" applyFont="1" applyFill="1" applyBorder="1" applyAlignment="1">
      <alignment horizontal="center" vertical="top"/>
    </xf>
    <xf numFmtId="0" fontId="4" fillId="5" borderId="14" xfId="0" applyFont="1" applyFill="1" applyBorder="1" applyAlignment="1">
      <alignment horizontal="center" vertical="top"/>
    </xf>
    <xf numFmtId="0" fontId="4" fillId="6" borderId="14" xfId="0" applyFont="1" applyFill="1" applyBorder="1" applyAlignment="1">
      <alignment horizontal="center" vertical="top"/>
    </xf>
    <xf numFmtId="0" fontId="4" fillId="5" borderId="0" xfId="0" applyFont="1" applyFill="1" applyBorder="1" applyAlignment="1">
      <alignment horizontal="center" vertical="top"/>
    </xf>
    <xf numFmtId="0" fontId="7" fillId="14" borderId="15" xfId="0" applyFont="1" applyFill="1" applyBorder="1" applyAlignment="1">
      <alignment horizontal="center" vertical="top"/>
    </xf>
    <xf numFmtId="0" fontId="7" fillId="14" borderId="16" xfId="0" applyFont="1" applyFill="1" applyBorder="1" applyAlignment="1">
      <alignment horizontal="center" vertical="top"/>
    </xf>
    <xf numFmtId="166" fontId="4" fillId="0" borderId="0" xfId="6" applyNumberFormat="1" applyAlignment="1">
      <alignment horizontal="left" vertical="top"/>
    </xf>
    <xf numFmtId="0" fontId="0" fillId="18" borderId="0" xfId="6" applyFont="1" applyFill="1" applyAlignment="1">
      <alignment horizontal="center" vertical="center" textRotation="90" wrapText="1"/>
    </xf>
    <xf numFmtId="0" fontId="4" fillId="18" borderId="0" xfId="6" applyFill="1" applyAlignment="1">
      <alignment horizontal="center" vertical="center" textRotation="90" wrapText="1"/>
    </xf>
    <xf numFmtId="0" fontId="0" fillId="12" borderId="0" xfId="6" applyFont="1" applyFill="1" applyAlignment="1">
      <alignment horizontal="center" vertical="center" textRotation="90" wrapText="1"/>
    </xf>
    <xf numFmtId="0" fontId="4" fillId="12" borderId="0" xfId="6" applyFill="1" applyAlignment="1">
      <alignment horizontal="center" vertical="center" textRotation="90" wrapText="1"/>
    </xf>
    <xf numFmtId="0" fontId="9" fillId="17" borderId="0" xfId="6" applyFont="1" applyFill="1" applyAlignment="1">
      <alignment horizontal="center" vertical="center" textRotation="90" wrapText="1"/>
    </xf>
    <xf numFmtId="0" fontId="9" fillId="8" borderId="0" xfId="6" applyFont="1" applyFill="1" applyAlignment="1">
      <alignment horizontal="center" vertical="center" textRotation="90" wrapText="1"/>
    </xf>
    <xf numFmtId="0" fontId="10" fillId="11" borderId="27" xfId="0" applyFont="1" applyFill="1" applyBorder="1" applyAlignment="1">
      <alignment horizontal="center" vertical="top" wrapText="1"/>
    </xf>
  </cellXfs>
  <cellStyles count="9">
    <cellStyle name="Followed Hyperlink" xfId="5" builtinId="9" customBuiltin="1"/>
    <cellStyle name="Followed Hyperlink 2" xfId="8" xr:uid="{00000000-0005-0000-0000-000001000000}"/>
    <cellStyle name="head sep" xfId="4" xr:uid="{00000000-0005-0000-0000-000002000000}"/>
    <cellStyle name="Hyperlink" xfId="3" builtinId="8" customBuiltin="1"/>
    <cellStyle name="Hyperlink 2" xfId="7" xr:uid="{00000000-0005-0000-0000-000004000000}"/>
    <cellStyle name="Normal" xfId="0" builtinId="0" customBuiltin="1"/>
    <cellStyle name="Normal 2" xfId="6" xr:uid="{00000000-0005-0000-0000-000006000000}"/>
    <cellStyle name="shade lt" xfId="2" xr:uid="{00000000-0005-0000-0000-000009000000}"/>
    <cellStyle name="shade md" xfId="1" xr:uid="{00000000-0005-0000-0000-00000A000000}"/>
  </cellStyles>
  <dxfs count="5">
    <dxf>
      <font>
        <b/>
        <i val="0"/>
        <strike val="0"/>
        <color theme="0"/>
      </font>
      <fill>
        <patternFill>
          <bgColor theme="4"/>
        </patternFill>
      </fill>
    </dxf>
    <dxf>
      <font>
        <b/>
        <i val="0"/>
        <strike val="0"/>
        <u val="none"/>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5C852B"/>
      <rgbColor rgb="0099CCFF"/>
      <rgbColor rgb="00FEBB36"/>
      <rgbColor rgb="00CC99FF"/>
      <rgbColor rgb="009A3E00"/>
      <rgbColor rgb="003366FF"/>
      <rgbColor rgb="0033CCCC"/>
      <rgbColor rgb="0099CC00"/>
      <rgbColor rgb="00FFCC00"/>
      <rgbColor rgb="00FF9900"/>
      <rgbColor rgb="00FF6600"/>
      <rgbColor rgb="00CC9900"/>
      <rgbColor rgb="00999999"/>
      <rgbColor rgb="00003366"/>
      <rgbColor rgb="00339966"/>
      <rgbColor rgb="00003300"/>
      <rgbColor rgb="00333300"/>
      <rgbColor rgb="00993300"/>
      <rgbColor rgb="00993366"/>
      <rgbColor rgb="00000099"/>
      <rgbColor rgb="00333333"/>
    </indexedColors>
    <mruColors>
      <color rgb="FF0000FF"/>
      <color rgb="FF00FFFF"/>
      <color rgb="FF76DC76"/>
      <color rgb="FFA9DFA9"/>
      <color rgb="FFA9E9A9"/>
      <color rgb="FFA9FFFF"/>
      <color rgb="FFDBDBDB"/>
      <color rgb="FFC9C9C9"/>
      <color rgb="FFEDEDED"/>
      <color rgb="FFB7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nstrumentacionhuertas.files.wordpress.com/2013/07/s_51.pdf" TargetMode="External"/><Relationship Id="rId1" Type="http://schemas.openxmlformats.org/officeDocument/2006/relationships/hyperlink" Target="http://www.kronebach.com/kks/e/index-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K36"/>
  <sheetViews>
    <sheetView zoomScale="130" zoomScaleNormal="130" workbookViewId="0"/>
  </sheetViews>
  <sheetFormatPr defaultRowHeight="12.6" x14ac:dyDescent="0.6"/>
  <cols>
    <col min="1" max="11" width="15.5625" customWidth="1"/>
  </cols>
  <sheetData>
    <row r="1" spans="1:11" s="19" customFormat="1" ht="13.15" customHeight="1" x14ac:dyDescent="0.6">
      <c r="A1" s="93" t="s">
        <v>731</v>
      </c>
      <c r="B1" s="94"/>
      <c r="C1" s="95"/>
      <c r="D1" s="95"/>
      <c r="E1" s="95"/>
      <c r="F1" s="95"/>
      <c r="G1" s="95"/>
      <c r="H1" s="95"/>
      <c r="I1" s="95"/>
      <c r="J1" s="95"/>
      <c r="K1" s="95"/>
    </row>
    <row r="2" spans="1:11" s="19" customFormat="1" ht="13.15" customHeight="1" x14ac:dyDescent="0.6">
      <c r="A2" s="155"/>
      <c r="B2" s="155"/>
      <c r="C2" s="155"/>
      <c r="D2" s="155"/>
      <c r="E2" s="155"/>
      <c r="F2" s="155"/>
      <c r="G2" s="155"/>
      <c r="H2" s="155"/>
      <c r="I2" s="155"/>
      <c r="J2" s="155"/>
      <c r="K2" s="155"/>
    </row>
    <row r="3" spans="1:11" s="19" customFormat="1" ht="13.15" customHeight="1" x14ac:dyDescent="0.6">
      <c r="A3" s="156" t="s">
        <v>1215</v>
      </c>
      <c r="B3" s="156"/>
      <c r="C3" s="156"/>
      <c r="D3" s="156"/>
      <c r="E3" s="156"/>
      <c r="F3" s="156"/>
      <c r="G3" s="156"/>
      <c r="H3" s="156"/>
      <c r="I3" s="156"/>
      <c r="J3" s="156"/>
      <c r="K3" s="156"/>
    </row>
    <row r="4" spans="1:11" s="19" customFormat="1" ht="13.15" customHeight="1" x14ac:dyDescent="0.6">
      <c r="A4" s="156"/>
      <c r="B4" s="156"/>
      <c r="C4" s="156"/>
      <c r="D4" s="156"/>
      <c r="E4" s="156"/>
      <c r="F4" s="156"/>
      <c r="G4" s="156"/>
      <c r="H4" s="156"/>
      <c r="I4" s="156"/>
      <c r="J4" s="156"/>
      <c r="K4" s="156"/>
    </row>
    <row r="5" spans="1:11" s="19" customFormat="1" ht="13.15" customHeight="1" x14ac:dyDescent="0.6">
      <c r="A5" s="156"/>
      <c r="B5" s="156"/>
      <c r="C5" s="156"/>
      <c r="D5" s="156"/>
      <c r="E5" s="156"/>
      <c r="F5" s="156"/>
      <c r="G5" s="156"/>
      <c r="H5" s="156"/>
      <c r="I5" s="156"/>
      <c r="J5" s="156"/>
      <c r="K5" s="156"/>
    </row>
    <row r="6" spans="1:11" s="19" customFormat="1" ht="13.15" customHeight="1" x14ac:dyDescent="0.6">
      <c r="A6" s="156"/>
      <c r="B6" s="156"/>
      <c r="C6" s="156"/>
      <c r="D6" s="156"/>
      <c r="E6" s="156"/>
      <c r="F6" s="156"/>
      <c r="G6" s="156"/>
      <c r="H6" s="156"/>
      <c r="I6" s="156"/>
      <c r="J6" s="156"/>
      <c r="K6" s="156"/>
    </row>
    <row r="7" spans="1:11" s="19" customFormat="1" ht="13.15" customHeight="1" x14ac:dyDescent="0.6">
      <c r="A7" s="156"/>
      <c r="B7" s="156"/>
      <c r="C7" s="156"/>
      <c r="D7" s="156"/>
      <c r="E7" s="156"/>
      <c r="F7" s="156"/>
      <c r="G7" s="156"/>
      <c r="H7" s="156"/>
      <c r="I7" s="156"/>
      <c r="J7" s="156"/>
      <c r="K7" s="156"/>
    </row>
    <row r="8" spans="1:11" s="19" customFormat="1" ht="13.15" customHeight="1" x14ac:dyDescent="0.6">
      <c r="A8" s="156"/>
      <c r="B8" s="156"/>
      <c r="C8" s="156"/>
      <c r="D8" s="156"/>
      <c r="E8" s="156"/>
      <c r="F8" s="156"/>
      <c r="G8" s="156"/>
      <c r="H8" s="156"/>
      <c r="I8" s="156"/>
      <c r="J8" s="156"/>
      <c r="K8" s="156"/>
    </row>
    <row r="9" spans="1:11" s="19" customFormat="1" ht="13.15" customHeight="1" x14ac:dyDescent="0.6">
      <c r="A9" s="156"/>
      <c r="B9" s="156"/>
      <c r="C9" s="156"/>
      <c r="D9" s="156"/>
      <c r="E9" s="156"/>
      <c r="F9" s="156"/>
      <c r="G9" s="156"/>
      <c r="H9" s="156"/>
      <c r="I9" s="156"/>
      <c r="J9" s="156"/>
      <c r="K9" s="156"/>
    </row>
    <row r="10" spans="1:11" s="19" customFormat="1" ht="13.15" customHeight="1" x14ac:dyDescent="0.6">
      <c r="A10" s="156"/>
      <c r="B10" s="156"/>
      <c r="C10" s="156"/>
      <c r="D10" s="156"/>
      <c r="E10" s="156"/>
      <c r="F10" s="156"/>
      <c r="G10" s="156"/>
      <c r="H10" s="156"/>
      <c r="I10" s="156"/>
      <c r="J10" s="156"/>
      <c r="K10" s="156"/>
    </row>
    <row r="11" spans="1:11" s="19" customFormat="1" ht="13.15" customHeight="1" x14ac:dyDescent="0.6">
      <c r="A11" s="156"/>
      <c r="B11" s="156"/>
      <c r="C11" s="156"/>
      <c r="D11" s="156"/>
      <c r="E11" s="156"/>
      <c r="F11" s="156"/>
      <c r="G11" s="156"/>
      <c r="H11" s="156"/>
      <c r="I11" s="156"/>
      <c r="J11" s="156"/>
      <c r="K11" s="156"/>
    </row>
    <row r="12" spans="1:11" s="19" customFormat="1" ht="13.15" customHeight="1" x14ac:dyDescent="0.6">
      <c r="A12" s="155" t="s">
        <v>684</v>
      </c>
      <c r="B12" s="155"/>
      <c r="C12" s="155"/>
      <c r="D12" s="155"/>
      <c r="E12" s="155"/>
      <c r="F12" s="155"/>
      <c r="G12" s="155"/>
      <c r="H12" s="155"/>
      <c r="I12" s="155"/>
      <c r="J12" s="155"/>
      <c r="K12" s="155"/>
    </row>
    <row r="13" spans="1:11" s="19" customFormat="1" ht="13.15" customHeight="1" x14ac:dyDescent="0.6">
      <c r="A13" s="71"/>
      <c r="B13" s="71"/>
      <c r="C13" s="71"/>
      <c r="D13" s="71"/>
      <c r="E13" s="71"/>
      <c r="F13" s="71"/>
      <c r="G13" s="71"/>
      <c r="H13" s="71"/>
      <c r="I13" s="71"/>
      <c r="J13" s="71"/>
      <c r="K13" s="71"/>
    </row>
    <row r="14" spans="1:11" s="19" customFormat="1" ht="13.15" customHeight="1" x14ac:dyDescent="0.6">
      <c r="A14" s="155" t="s">
        <v>685</v>
      </c>
      <c r="B14" s="155"/>
      <c r="C14" s="155"/>
      <c r="D14" s="155"/>
      <c r="E14" s="155"/>
      <c r="F14" s="155"/>
      <c r="G14" s="155"/>
      <c r="H14" s="155"/>
      <c r="I14" s="155"/>
      <c r="J14" s="155"/>
      <c r="K14" s="155"/>
    </row>
    <row r="15" spans="1:11" s="19" customFormat="1" ht="13.15" customHeight="1" x14ac:dyDescent="0.6">
      <c r="A15" s="157"/>
      <c r="B15" s="157"/>
      <c r="C15" s="157"/>
      <c r="D15" s="157"/>
      <c r="E15" s="157"/>
      <c r="F15" s="157"/>
      <c r="G15" s="157"/>
      <c r="H15" s="157"/>
      <c r="I15" s="157"/>
      <c r="J15" s="157"/>
      <c r="K15" s="157"/>
    </row>
    <row r="16" spans="1:11" s="19" customFormat="1" ht="13.15" customHeight="1" x14ac:dyDescent="0.6">
      <c r="A16" s="156" t="s">
        <v>707</v>
      </c>
      <c r="B16" s="156"/>
      <c r="C16" s="156"/>
      <c r="D16" s="156"/>
      <c r="E16" s="156"/>
      <c r="F16" s="156"/>
      <c r="G16" s="156"/>
      <c r="H16" s="156"/>
      <c r="I16" s="156"/>
      <c r="J16" s="156"/>
      <c r="K16" s="156"/>
    </row>
    <row r="17" spans="1:11" s="19" customFormat="1" ht="13.15" customHeight="1" x14ac:dyDescent="0.6">
      <c r="A17" s="156"/>
      <c r="B17" s="156"/>
      <c r="C17" s="156"/>
      <c r="D17" s="156"/>
      <c r="E17" s="156"/>
      <c r="F17" s="156"/>
      <c r="G17" s="156"/>
      <c r="H17" s="156"/>
      <c r="I17" s="156"/>
      <c r="J17" s="156"/>
      <c r="K17" s="156"/>
    </row>
    <row r="18" spans="1:11" s="19" customFormat="1" ht="13.15" customHeight="1" x14ac:dyDescent="0.6">
      <c r="A18" s="156"/>
      <c r="B18" s="156"/>
      <c r="C18" s="156"/>
      <c r="D18" s="156"/>
      <c r="E18" s="156"/>
      <c r="F18" s="156"/>
      <c r="G18" s="156"/>
      <c r="H18" s="156"/>
      <c r="I18" s="156"/>
      <c r="J18" s="156"/>
      <c r="K18" s="156"/>
    </row>
    <row r="19" spans="1:11" s="19" customFormat="1" ht="13.15" customHeight="1" x14ac:dyDescent="0.6">
      <c r="A19" s="156"/>
      <c r="B19" s="156"/>
      <c r="C19" s="156"/>
      <c r="D19" s="156"/>
      <c r="E19" s="156"/>
      <c r="F19" s="156"/>
      <c r="G19" s="156"/>
      <c r="H19" s="156"/>
      <c r="I19" s="156"/>
      <c r="J19" s="156"/>
      <c r="K19" s="156"/>
    </row>
    <row r="20" spans="1:11" s="19" customFormat="1" ht="13.15" customHeight="1" x14ac:dyDescent="0.6">
      <c r="A20" s="156"/>
      <c r="B20" s="156"/>
      <c r="C20" s="156"/>
      <c r="D20" s="156"/>
      <c r="E20" s="156"/>
      <c r="F20" s="156"/>
      <c r="G20" s="156"/>
      <c r="H20" s="156"/>
      <c r="I20" s="156"/>
      <c r="J20" s="156"/>
      <c r="K20" s="156"/>
    </row>
    <row r="21" spans="1:11" s="19" customFormat="1" ht="13.15" customHeight="1" x14ac:dyDescent="0.6">
      <c r="A21" s="156"/>
      <c r="B21" s="156"/>
      <c r="C21" s="156"/>
      <c r="D21" s="156"/>
      <c r="E21" s="156"/>
      <c r="F21" s="156"/>
      <c r="G21" s="156"/>
      <c r="H21" s="156"/>
      <c r="I21" s="156"/>
      <c r="J21" s="156"/>
      <c r="K21" s="156"/>
    </row>
    <row r="22" spans="1:11" s="19" customFormat="1" ht="13.15" customHeight="1" x14ac:dyDescent="0.6">
      <c r="A22" s="156"/>
      <c r="B22" s="156"/>
      <c r="C22" s="156"/>
      <c r="D22" s="156"/>
      <c r="E22" s="156"/>
      <c r="F22" s="156"/>
      <c r="G22" s="156"/>
      <c r="H22" s="156"/>
      <c r="I22" s="156"/>
      <c r="J22" s="156"/>
      <c r="K22" s="156"/>
    </row>
    <row r="23" spans="1:11" s="19" customFormat="1" ht="13.15" customHeight="1" x14ac:dyDescent="0.6">
      <c r="A23" s="156"/>
      <c r="B23" s="156"/>
      <c r="C23" s="156"/>
      <c r="D23" s="156"/>
      <c r="E23" s="156"/>
      <c r="F23" s="156"/>
      <c r="G23" s="156"/>
      <c r="H23" s="156"/>
      <c r="I23" s="156"/>
      <c r="J23" s="156"/>
      <c r="K23" s="156"/>
    </row>
    <row r="24" spans="1:11" s="19" customFormat="1" ht="13.15" customHeight="1" x14ac:dyDescent="0.6">
      <c r="A24" s="156"/>
      <c r="B24" s="156"/>
      <c r="C24" s="156"/>
      <c r="D24" s="156"/>
      <c r="E24" s="156"/>
      <c r="F24" s="156"/>
      <c r="G24" s="156"/>
      <c r="H24" s="156"/>
      <c r="I24" s="156"/>
      <c r="J24" s="156"/>
      <c r="K24" s="156"/>
    </row>
    <row r="25" spans="1:11" s="19" customFormat="1" ht="13.15" customHeight="1" x14ac:dyDescent="0.6">
      <c r="A25" s="156"/>
      <c r="B25" s="156"/>
      <c r="C25" s="156"/>
      <c r="D25" s="156"/>
      <c r="E25" s="156"/>
      <c r="F25" s="156"/>
      <c r="G25" s="156"/>
      <c r="H25" s="156"/>
      <c r="I25" s="156"/>
      <c r="J25" s="156"/>
      <c r="K25" s="156"/>
    </row>
    <row r="26" spans="1:11" s="19" customFormat="1" ht="13.15" customHeight="1" x14ac:dyDescent="0.6">
      <c r="A26" s="156"/>
      <c r="B26" s="156"/>
      <c r="C26" s="156"/>
      <c r="D26" s="156"/>
      <c r="E26" s="156"/>
      <c r="F26" s="156"/>
      <c r="G26" s="156"/>
      <c r="H26" s="156"/>
      <c r="I26" s="156"/>
      <c r="J26" s="156"/>
      <c r="K26" s="156"/>
    </row>
    <row r="27" spans="1:11" s="19" customFormat="1" ht="13.15" customHeight="1" x14ac:dyDescent="0.6">
      <c r="A27" s="156"/>
      <c r="B27" s="156"/>
      <c r="C27" s="156"/>
      <c r="D27" s="156"/>
      <c r="E27" s="156"/>
      <c r="F27" s="156"/>
      <c r="G27" s="156"/>
      <c r="H27" s="156"/>
      <c r="I27" s="156"/>
      <c r="J27" s="156"/>
      <c r="K27" s="156"/>
    </row>
    <row r="28" spans="1:11" s="19" customFormat="1" ht="13.15" customHeight="1" x14ac:dyDescent="0.6">
      <c r="A28" s="156"/>
      <c r="B28" s="156"/>
      <c r="C28" s="156"/>
      <c r="D28" s="156"/>
      <c r="E28" s="156"/>
      <c r="F28" s="156"/>
      <c r="G28" s="156"/>
      <c r="H28" s="156"/>
      <c r="I28" s="156"/>
      <c r="J28" s="156"/>
      <c r="K28" s="156"/>
    </row>
    <row r="29" spans="1:11" s="19" customFormat="1" ht="13.15" customHeight="1" x14ac:dyDescent="0.6">
      <c r="A29" s="156"/>
      <c r="B29" s="156"/>
      <c r="C29" s="156"/>
      <c r="D29" s="156"/>
      <c r="E29" s="156"/>
      <c r="F29" s="156"/>
      <c r="G29" s="156"/>
      <c r="H29" s="156"/>
      <c r="I29" s="156"/>
      <c r="J29" s="156"/>
      <c r="K29" s="156"/>
    </row>
    <row r="30" spans="1:11" s="19" customFormat="1" ht="13.15" customHeight="1" x14ac:dyDescent="0.6">
      <c r="A30" s="156"/>
      <c r="B30" s="156"/>
      <c r="C30" s="156"/>
      <c r="D30" s="156"/>
      <c r="E30" s="156"/>
      <c r="F30" s="156"/>
      <c r="G30" s="156"/>
      <c r="H30" s="156"/>
      <c r="I30" s="156"/>
      <c r="J30" s="156"/>
      <c r="K30" s="156"/>
    </row>
    <row r="31" spans="1:11" s="19" customFormat="1" ht="13.15" customHeight="1" x14ac:dyDescent="0.6">
      <c r="A31" s="156"/>
      <c r="B31" s="156"/>
      <c r="C31" s="156"/>
      <c r="D31" s="156"/>
      <c r="E31" s="156"/>
      <c r="F31" s="156"/>
      <c r="G31" s="156"/>
      <c r="H31" s="156"/>
      <c r="I31" s="156"/>
      <c r="J31" s="156"/>
      <c r="K31" s="156"/>
    </row>
    <row r="32" spans="1:11" s="19" customFormat="1" ht="13.15" customHeight="1" x14ac:dyDescent="0.6">
      <c r="A32" s="156"/>
      <c r="B32" s="156"/>
      <c r="C32" s="156"/>
      <c r="D32" s="156"/>
      <c r="E32" s="156"/>
      <c r="F32" s="156"/>
      <c r="G32" s="156"/>
      <c r="H32" s="156"/>
      <c r="I32" s="156"/>
      <c r="J32" s="156"/>
      <c r="K32" s="156"/>
    </row>
    <row r="33" spans="1:11" s="19" customFormat="1" ht="13.15" customHeight="1" x14ac:dyDescent="0.6">
      <c r="A33" s="156"/>
      <c r="B33" s="156"/>
      <c r="C33" s="156"/>
      <c r="D33" s="156"/>
      <c r="E33" s="156"/>
      <c r="F33" s="156"/>
      <c r="G33" s="156"/>
      <c r="H33" s="156"/>
      <c r="I33" s="156"/>
      <c r="J33" s="156"/>
      <c r="K33" s="156"/>
    </row>
    <row r="34" spans="1:11" s="19" customFormat="1" ht="13.15" customHeight="1" x14ac:dyDescent="0.6">
      <c r="A34" s="156"/>
      <c r="B34" s="156"/>
      <c r="C34" s="156"/>
      <c r="D34" s="156"/>
      <c r="E34" s="156"/>
      <c r="F34" s="156"/>
      <c r="G34" s="156"/>
      <c r="H34" s="156"/>
      <c r="I34" s="156"/>
      <c r="J34" s="156"/>
      <c r="K34" s="156"/>
    </row>
    <row r="35" spans="1:11" s="19" customFormat="1" ht="13.15" customHeight="1" x14ac:dyDescent="0.6">
      <c r="A35" s="156"/>
      <c r="B35" s="156"/>
      <c r="C35" s="156"/>
      <c r="D35" s="156"/>
      <c r="E35" s="156"/>
      <c r="F35" s="156"/>
      <c r="G35" s="156"/>
      <c r="H35" s="156"/>
      <c r="I35" s="156"/>
      <c r="J35" s="156"/>
      <c r="K35" s="156"/>
    </row>
    <row r="36" spans="1:11" s="19" customFormat="1" ht="13.15" customHeight="1" x14ac:dyDescent="0.6">
      <c r="A36" s="156"/>
      <c r="B36" s="156"/>
      <c r="C36" s="156"/>
      <c r="D36" s="156"/>
      <c r="E36" s="156"/>
      <c r="F36" s="156"/>
      <c r="G36" s="156"/>
      <c r="H36" s="156"/>
      <c r="I36" s="156"/>
      <c r="J36" s="156"/>
      <c r="K36" s="156"/>
    </row>
  </sheetData>
  <mergeCells count="6">
    <mergeCell ref="A16:K36"/>
    <mergeCell ref="A2:K2"/>
    <mergeCell ref="A3:K11"/>
    <mergeCell ref="A12:K12"/>
    <mergeCell ref="A14:K14"/>
    <mergeCell ref="A15:K15"/>
  </mergeCells>
  <hyperlinks>
    <hyperlink ref="A12:J12" r:id="rId1" display="Click here to go to more information about the KKS convention" xr:uid="{00000000-0004-0000-0100-000000000000}"/>
    <hyperlink ref="A14:J14" r:id="rId2" display="Click here to go to more information about ISA 5.1." xr:uid="{00000000-0004-0000-01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4"/>
  <sheetViews>
    <sheetView workbookViewId="0">
      <selection activeCell="C4" sqref="C4"/>
    </sheetView>
  </sheetViews>
  <sheetFormatPr defaultRowHeight="12.6" x14ac:dyDescent="0.6"/>
  <sheetData>
    <row r="4" spans="3:3" x14ac:dyDescent="0.6">
      <c r="C4" t="e">
        <f>con</f>
        <v>#NAME?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102"/>
  <sheetViews>
    <sheetView tabSelected="1" zoomScale="80" zoomScaleNormal="80" zoomScalePageLayoutView="55" workbookViewId="0">
      <selection activeCell="J86" sqref="H71:K86"/>
    </sheetView>
  </sheetViews>
  <sheetFormatPr defaultColWidth="8.875" defaultRowHeight="12.6" x14ac:dyDescent="0.6"/>
  <cols>
    <col min="1" max="1" width="9.5625" customWidth="1"/>
    <col min="2" max="2" width="40.5625" style="19" customWidth="1"/>
    <col min="3" max="3" width="25.5625" style="19" customWidth="1"/>
    <col min="4" max="4" width="15.5625" style="19" customWidth="1"/>
    <col min="5" max="7" width="26.5625" style="19" customWidth="1"/>
    <col min="8" max="8" width="30.5625" style="19" customWidth="1"/>
    <col min="9" max="9" width="15.5625" style="19" customWidth="1"/>
    <col min="10" max="11" width="35.5625" style="17" customWidth="1"/>
    <col min="12" max="12" width="1.5625" style="18" customWidth="1"/>
    <col min="13" max="16384" width="8.875" style="19"/>
  </cols>
  <sheetData>
    <row r="1" spans="1:11" ht="13.15" customHeight="1" x14ac:dyDescent="0.6">
      <c r="A1" s="93" t="s">
        <v>727</v>
      </c>
      <c r="B1" s="94"/>
      <c r="C1" s="95"/>
      <c r="D1" s="95"/>
      <c r="E1" s="95"/>
      <c r="F1" s="95"/>
      <c r="G1" s="95"/>
      <c r="H1" s="95"/>
      <c r="I1" s="95"/>
      <c r="J1" s="95"/>
      <c r="K1" s="95"/>
    </row>
    <row r="2" spans="1:11" ht="13.15" customHeight="1" x14ac:dyDescent="0.6">
      <c r="A2" s="164" t="s">
        <v>728</v>
      </c>
      <c r="B2" s="164"/>
      <c r="C2" s="164"/>
      <c r="D2" s="164"/>
      <c r="E2" s="164"/>
      <c r="F2" s="164"/>
      <c r="G2" s="164"/>
      <c r="H2" s="164"/>
      <c r="I2" s="164"/>
      <c r="J2" s="164"/>
      <c r="K2" s="164"/>
    </row>
    <row r="3" spans="1:11" ht="13.15" customHeight="1" x14ac:dyDescent="0.6">
      <c r="A3" s="155" t="s">
        <v>1206</v>
      </c>
      <c r="B3" s="155"/>
      <c r="C3" s="155"/>
      <c r="D3" s="155"/>
      <c r="E3" s="155"/>
      <c r="F3" s="155"/>
      <c r="G3" s="155"/>
      <c r="H3" s="155"/>
      <c r="I3" s="155"/>
      <c r="J3" s="155"/>
      <c r="K3" s="155"/>
    </row>
    <row r="4" spans="1:11" ht="13.15" customHeight="1" thickBot="1" x14ac:dyDescent="0.65">
      <c r="A4" s="73" t="s">
        <v>678</v>
      </c>
      <c r="B4" s="74"/>
      <c r="C4" s="65"/>
      <c r="D4" s="75">
        <v>4</v>
      </c>
      <c r="E4" s="165" t="s">
        <v>695</v>
      </c>
      <c r="F4" s="165"/>
      <c r="G4" s="165"/>
      <c r="H4" s="165"/>
      <c r="I4" s="165"/>
      <c r="J4" s="165"/>
      <c r="K4" s="165"/>
    </row>
    <row r="5" spans="1:11" ht="13.15" customHeight="1" thickBot="1" x14ac:dyDescent="0.65">
      <c r="A5" s="69" t="s">
        <v>679</v>
      </c>
      <c r="B5" s="64"/>
      <c r="C5" s="18"/>
      <c r="D5" s="90">
        <v>30</v>
      </c>
      <c r="E5" s="17">
        <f>SUM(E7:H7)</f>
        <v>30</v>
      </c>
      <c r="F5" s="166" t="s">
        <v>716</v>
      </c>
      <c r="G5" s="166"/>
      <c r="H5" s="166"/>
      <c r="I5" s="166"/>
      <c r="J5" s="166"/>
      <c r="K5" s="166"/>
    </row>
    <row r="6" spans="1:11" ht="13.15" customHeight="1" thickBot="1" x14ac:dyDescent="0.65">
      <c r="A6" s="167" t="s">
        <v>694</v>
      </c>
      <c r="B6" s="168"/>
      <c r="C6" s="168"/>
      <c r="D6" s="169"/>
      <c r="E6" s="76" t="s">
        <v>680</v>
      </c>
      <c r="F6" s="77" t="s">
        <v>681</v>
      </c>
      <c r="G6" s="102" t="s">
        <v>701</v>
      </c>
      <c r="H6" s="78" t="s">
        <v>584</v>
      </c>
      <c r="I6" s="170"/>
      <c r="J6" s="170"/>
      <c r="K6" s="171"/>
    </row>
    <row r="7" spans="1:11" ht="13.15" customHeight="1" thickBot="1" x14ac:dyDescent="0.65">
      <c r="A7" s="161" t="s">
        <v>720</v>
      </c>
      <c r="B7" s="172"/>
      <c r="C7" s="172"/>
      <c r="D7" s="173"/>
      <c r="E7" s="89">
        <v>7</v>
      </c>
      <c r="F7" s="89">
        <v>7</v>
      </c>
      <c r="G7" s="89">
        <v>8</v>
      </c>
      <c r="H7" s="89">
        <v>8</v>
      </c>
      <c r="I7" s="174" t="s">
        <v>726</v>
      </c>
      <c r="J7" s="175"/>
      <c r="K7" s="176"/>
    </row>
    <row r="8" spans="1:11" ht="13.15" customHeight="1" x14ac:dyDescent="0.6">
      <c r="A8" s="158" t="s">
        <v>696</v>
      </c>
      <c r="B8" s="159"/>
      <c r="C8" s="159"/>
      <c r="D8" s="159"/>
      <c r="E8" s="79" t="s">
        <v>702</v>
      </c>
      <c r="F8" s="79" t="s">
        <v>702</v>
      </c>
      <c r="G8" s="79" t="s">
        <v>702</v>
      </c>
      <c r="H8" s="79" t="s">
        <v>702</v>
      </c>
      <c r="I8" s="160"/>
      <c r="J8" s="160"/>
      <c r="K8" s="160"/>
    </row>
    <row r="9" spans="1:11" ht="13.15" customHeight="1" x14ac:dyDescent="0.6">
      <c r="A9" s="161" t="s">
        <v>694</v>
      </c>
      <c r="B9" s="161"/>
      <c r="C9" s="161"/>
      <c r="D9" s="161" t="s">
        <v>698</v>
      </c>
      <c r="E9" s="162" t="s">
        <v>713</v>
      </c>
      <c r="F9" s="163" t="s">
        <v>699</v>
      </c>
      <c r="G9" s="163" t="s">
        <v>714</v>
      </c>
      <c r="H9" s="163" t="s">
        <v>715</v>
      </c>
      <c r="I9" s="160"/>
      <c r="J9" s="160"/>
      <c r="K9" s="160"/>
    </row>
    <row r="10" spans="1:11" ht="13.15" customHeight="1" x14ac:dyDescent="0.6">
      <c r="A10" s="161"/>
      <c r="B10" s="161"/>
      <c r="C10" s="161"/>
      <c r="D10" s="161"/>
      <c r="E10" s="162"/>
      <c r="F10" s="163"/>
      <c r="G10" s="163"/>
      <c r="H10" s="163"/>
      <c r="I10" s="160"/>
      <c r="J10" s="160"/>
      <c r="K10" s="160"/>
    </row>
    <row r="11" spans="1:11" ht="13.15" customHeight="1" x14ac:dyDescent="0.6">
      <c r="A11" s="161"/>
      <c r="B11" s="161"/>
      <c r="C11" s="161"/>
      <c r="D11" s="161"/>
      <c r="E11" s="162"/>
      <c r="F11" s="163"/>
      <c r="G11" s="163"/>
      <c r="H11" s="163"/>
      <c r="I11" s="160"/>
      <c r="J11" s="160"/>
      <c r="K11" s="160"/>
    </row>
    <row r="12" spans="1:11" ht="13.15" customHeight="1" x14ac:dyDescent="0.6">
      <c r="A12" s="161"/>
      <c r="B12" s="161"/>
      <c r="C12" s="161"/>
      <c r="D12" s="161"/>
      <c r="E12" s="162"/>
      <c r="F12" s="163"/>
      <c r="G12" s="163"/>
      <c r="H12" s="163"/>
      <c r="I12" s="160"/>
      <c r="J12" s="160"/>
      <c r="K12" s="160"/>
    </row>
    <row r="13" spans="1:11" ht="13.15" customHeight="1" x14ac:dyDescent="0.6">
      <c r="A13" s="161"/>
      <c r="B13" s="161"/>
      <c r="C13" s="161"/>
      <c r="D13" s="161"/>
      <c r="E13" s="162"/>
      <c r="F13" s="163"/>
      <c r="G13" s="163"/>
      <c r="H13" s="163"/>
      <c r="I13" s="160"/>
      <c r="J13" s="160"/>
      <c r="K13" s="160"/>
    </row>
    <row r="14" spans="1:11" ht="13.15" customHeight="1" x14ac:dyDescent="0.6">
      <c r="A14" s="161"/>
      <c r="B14" s="161"/>
      <c r="C14" s="161"/>
      <c r="D14" s="161"/>
      <c r="E14" s="162"/>
      <c r="F14" s="163"/>
      <c r="G14" s="163"/>
      <c r="H14" s="163"/>
      <c r="I14" s="160"/>
      <c r="J14" s="160"/>
      <c r="K14" s="160"/>
    </row>
    <row r="15" spans="1:11" ht="13.15" customHeight="1" x14ac:dyDescent="0.6">
      <c r="A15" s="161"/>
      <c r="B15" s="161"/>
      <c r="C15" s="161"/>
      <c r="D15" s="161"/>
      <c r="E15" s="162"/>
      <c r="F15" s="163"/>
      <c r="G15" s="163"/>
      <c r="H15" s="163"/>
      <c r="I15" s="160"/>
      <c r="J15" s="160"/>
      <c r="K15" s="160"/>
    </row>
    <row r="16" spans="1:11" ht="13.15" customHeight="1" x14ac:dyDescent="0.6">
      <c r="A16" s="161"/>
      <c r="B16" s="161"/>
      <c r="C16" s="161"/>
      <c r="D16" s="161"/>
      <c r="E16" s="162"/>
      <c r="F16" s="163"/>
      <c r="G16" s="163"/>
      <c r="H16" s="163"/>
      <c r="I16" s="160"/>
      <c r="J16" s="160"/>
      <c r="K16" s="160"/>
    </row>
    <row r="17" spans="1:11" ht="13.15" customHeight="1" x14ac:dyDescent="0.6">
      <c r="A17" s="158" t="s">
        <v>708</v>
      </c>
      <c r="B17" s="159"/>
      <c r="C17" s="159"/>
      <c r="D17" s="159"/>
      <c r="E17" s="79" t="s">
        <v>721</v>
      </c>
      <c r="F17" s="79" t="s">
        <v>722</v>
      </c>
      <c r="G17" s="79" t="s">
        <v>723</v>
      </c>
      <c r="H17" s="79" t="s">
        <v>724</v>
      </c>
      <c r="I17" s="180"/>
      <c r="J17" s="180"/>
      <c r="K17" s="181"/>
    </row>
    <row r="18" spans="1:11" ht="13.15" customHeight="1" x14ac:dyDescent="0.6">
      <c r="A18" s="43"/>
      <c r="B18" s="62"/>
      <c r="C18" s="61"/>
      <c r="D18" s="61"/>
      <c r="E18" s="61"/>
      <c r="F18" s="61"/>
      <c r="G18" s="61"/>
      <c r="H18" s="61"/>
      <c r="I18" s="61"/>
      <c r="J18" s="61"/>
      <c r="K18" s="61"/>
    </row>
    <row r="19" spans="1:11" ht="13.15" customHeight="1" x14ac:dyDescent="0.6">
      <c r="A19" s="156" t="s">
        <v>1</v>
      </c>
      <c r="B19" s="156"/>
      <c r="C19" s="156"/>
      <c r="D19" s="156"/>
      <c r="E19" s="156"/>
      <c r="F19" s="156"/>
      <c r="G19" s="156"/>
      <c r="H19" s="156"/>
      <c r="I19" s="156"/>
      <c r="J19" s="156"/>
      <c r="K19" s="156"/>
    </row>
    <row r="20" spans="1:11" ht="13.15" customHeight="1" x14ac:dyDescent="0.6">
      <c r="A20" s="91">
        <v>1</v>
      </c>
      <c r="B20" s="182" t="s">
        <v>693</v>
      </c>
      <c r="C20" s="183"/>
      <c r="D20" s="183"/>
      <c r="E20" s="183"/>
      <c r="F20" s="183"/>
      <c r="G20" s="183"/>
      <c r="H20" s="183"/>
      <c r="I20" s="183"/>
      <c r="J20" s="183"/>
      <c r="K20" s="183"/>
    </row>
    <row r="21" spans="1:11" ht="13.15" customHeight="1" x14ac:dyDescent="0.6">
      <c r="A21" s="184">
        <v>2</v>
      </c>
      <c r="B21" s="179" t="s">
        <v>700</v>
      </c>
      <c r="C21" s="179"/>
      <c r="D21" s="179"/>
      <c r="E21" s="179"/>
      <c r="F21" s="179"/>
      <c r="G21" s="179"/>
      <c r="H21" s="179"/>
      <c r="I21" s="179"/>
      <c r="J21" s="179"/>
      <c r="K21" s="179"/>
    </row>
    <row r="22" spans="1:11" ht="13.15" customHeight="1" x14ac:dyDescent="0.6">
      <c r="A22" s="184"/>
      <c r="B22" s="179"/>
      <c r="C22" s="179"/>
      <c r="D22" s="179"/>
      <c r="E22" s="179"/>
      <c r="F22" s="179"/>
      <c r="G22" s="179"/>
      <c r="H22" s="179"/>
      <c r="I22" s="179"/>
      <c r="J22" s="179"/>
      <c r="K22" s="179"/>
    </row>
    <row r="23" spans="1:11" ht="13.15" customHeight="1" x14ac:dyDescent="0.6">
      <c r="A23" s="177">
        <v>3</v>
      </c>
      <c r="B23" s="178" t="s">
        <v>697</v>
      </c>
      <c r="C23" s="178"/>
      <c r="D23" s="178"/>
      <c r="E23" s="178"/>
      <c r="F23" s="178"/>
      <c r="G23" s="178"/>
      <c r="H23" s="178"/>
      <c r="I23" s="178"/>
      <c r="J23" s="178"/>
      <c r="K23" s="178"/>
    </row>
    <row r="24" spans="1:11" ht="13.15" customHeight="1" x14ac:dyDescent="0.6">
      <c r="A24" s="177"/>
      <c r="B24" s="178"/>
      <c r="C24" s="178"/>
      <c r="D24" s="178"/>
      <c r="E24" s="178"/>
      <c r="F24" s="178"/>
      <c r="G24" s="178"/>
      <c r="H24" s="178"/>
      <c r="I24" s="178"/>
      <c r="J24" s="178"/>
      <c r="K24" s="178"/>
    </row>
    <row r="25" spans="1:11" ht="13.15" customHeight="1" x14ac:dyDescent="0.6">
      <c r="A25" s="92">
        <v>4</v>
      </c>
      <c r="B25" s="179" t="s">
        <v>703</v>
      </c>
      <c r="C25" s="179"/>
      <c r="D25" s="179"/>
      <c r="E25" s="179"/>
      <c r="F25" s="179"/>
      <c r="G25" s="179"/>
      <c r="H25" s="179"/>
      <c r="I25" s="179"/>
      <c r="J25" s="179"/>
      <c r="K25" s="179"/>
    </row>
    <row r="26" spans="1:11" ht="13.15" customHeight="1" x14ac:dyDescent="0.6">
      <c r="A26" s="91">
        <v>5</v>
      </c>
      <c r="B26" s="178" t="s">
        <v>704</v>
      </c>
      <c r="C26" s="178"/>
      <c r="D26" s="178"/>
      <c r="E26" s="178"/>
      <c r="F26" s="178"/>
      <c r="G26" s="178"/>
      <c r="H26" s="178"/>
      <c r="I26" s="178"/>
      <c r="J26" s="178"/>
      <c r="K26" s="178"/>
    </row>
    <row r="27" spans="1:11" ht="13.15" customHeight="1" x14ac:dyDescent="0.6">
      <c r="A27" s="92">
        <v>6</v>
      </c>
      <c r="B27" s="179" t="s">
        <v>705</v>
      </c>
      <c r="C27" s="179"/>
      <c r="D27" s="179"/>
      <c r="E27" s="179"/>
      <c r="F27" s="179"/>
      <c r="G27" s="179"/>
      <c r="H27" s="179"/>
      <c r="I27" s="179"/>
      <c r="J27" s="179"/>
      <c r="K27" s="179"/>
    </row>
    <row r="28" spans="1:11" ht="13.15" customHeight="1" x14ac:dyDescent="0.6">
      <c r="A28" s="91">
        <v>7</v>
      </c>
      <c r="B28" s="178" t="s">
        <v>706</v>
      </c>
      <c r="C28" s="178"/>
      <c r="D28" s="178"/>
      <c r="E28" s="178"/>
      <c r="F28" s="178"/>
      <c r="G28" s="178"/>
      <c r="H28" s="178"/>
      <c r="I28" s="178"/>
      <c r="J28" s="178"/>
      <c r="K28" s="178"/>
    </row>
    <row r="29" spans="1:11" ht="13.15" customHeight="1" x14ac:dyDescent="0.6">
      <c r="A29" s="92">
        <v>8</v>
      </c>
      <c r="B29" s="179" t="s">
        <v>709</v>
      </c>
      <c r="C29" s="179"/>
      <c r="D29" s="179"/>
      <c r="E29" s="179"/>
      <c r="F29" s="179"/>
      <c r="G29" s="179"/>
      <c r="H29" s="179"/>
      <c r="I29" s="179"/>
      <c r="J29" s="179"/>
      <c r="K29" s="179"/>
    </row>
    <row r="30" spans="1:11" ht="13.15" customHeight="1" x14ac:dyDescent="0.6">
      <c r="A30" s="91">
        <v>9</v>
      </c>
      <c r="B30" s="178" t="s">
        <v>710</v>
      </c>
      <c r="C30" s="178"/>
      <c r="D30" s="178"/>
      <c r="E30" s="178"/>
      <c r="F30" s="178"/>
      <c r="G30" s="178"/>
      <c r="H30" s="178"/>
      <c r="I30" s="178"/>
      <c r="J30" s="178"/>
      <c r="K30" s="178"/>
    </row>
    <row r="31" spans="1:11" ht="13.15" customHeight="1" x14ac:dyDescent="0.6">
      <c r="A31" s="184">
        <v>10</v>
      </c>
      <c r="B31" s="179" t="s">
        <v>711</v>
      </c>
      <c r="C31" s="179"/>
      <c r="D31" s="179"/>
      <c r="E31" s="179"/>
      <c r="F31" s="179"/>
      <c r="G31" s="179"/>
      <c r="H31" s="179"/>
      <c r="I31" s="179"/>
      <c r="J31" s="179"/>
      <c r="K31" s="179"/>
    </row>
    <row r="32" spans="1:11" ht="13.15" customHeight="1" x14ac:dyDescent="0.6">
      <c r="A32" s="184"/>
      <c r="B32" s="179"/>
      <c r="C32" s="179"/>
      <c r="D32" s="179"/>
      <c r="E32" s="179"/>
      <c r="F32" s="179"/>
      <c r="G32" s="179"/>
      <c r="H32" s="179"/>
      <c r="I32" s="179"/>
      <c r="J32" s="179"/>
      <c r="K32" s="179"/>
    </row>
    <row r="33" spans="1:12" ht="13.15" customHeight="1" x14ac:dyDescent="0.6">
      <c r="A33" s="91">
        <v>11</v>
      </c>
      <c r="B33" s="178" t="s">
        <v>712</v>
      </c>
      <c r="C33" s="178"/>
      <c r="D33" s="178"/>
      <c r="E33" s="178"/>
      <c r="F33" s="178"/>
      <c r="G33" s="178"/>
      <c r="H33" s="178"/>
      <c r="I33" s="178"/>
      <c r="J33" s="178"/>
      <c r="K33" s="178"/>
    </row>
    <row r="34" spans="1:12" ht="13.15" customHeight="1" x14ac:dyDescent="0.6">
      <c r="A34" s="92">
        <v>12</v>
      </c>
      <c r="B34" s="179" t="s">
        <v>719</v>
      </c>
      <c r="C34" s="179"/>
      <c r="D34" s="179"/>
      <c r="E34" s="179"/>
      <c r="F34" s="179"/>
      <c r="G34" s="179"/>
      <c r="H34" s="179"/>
      <c r="I34" s="179"/>
      <c r="J34" s="179"/>
      <c r="K34" s="179"/>
    </row>
    <row r="35" spans="1:12" ht="13.15" customHeight="1" x14ac:dyDescent="0.6">
      <c r="A35" s="177">
        <v>13</v>
      </c>
      <c r="B35" s="178" t="s">
        <v>725</v>
      </c>
      <c r="C35" s="178"/>
      <c r="D35" s="178"/>
      <c r="E35" s="178"/>
      <c r="F35" s="178"/>
      <c r="G35" s="178"/>
      <c r="H35" s="178"/>
      <c r="I35" s="178"/>
      <c r="J35" s="178"/>
      <c r="K35" s="178"/>
    </row>
    <row r="36" spans="1:12" ht="13.15" customHeight="1" x14ac:dyDescent="0.6">
      <c r="A36" s="177"/>
      <c r="B36" s="178"/>
      <c r="C36" s="178"/>
      <c r="D36" s="178"/>
      <c r="E36" s="178"/>
      <c r="F36" s="178"/>
      <c r="G36" s="178"/>
      <c r="H36" s="178"/>
      <c r="I36" s="178"/>
      <c r="J36" s="178"/>
      <c r="K36" s="178"/>
    </row>
    <row r="37" spans="1:12" ht="13.15" customHeight="1" x14ac:dyDescent="0.6">
      <c r="A37" s="93" t="s">
        <v>733</v>
      </c>
      <c r="B37" s="94"/>
      <c r="C37" s="95"/>
      <c r="D37" s="95"/>
      <c r="E37" s="95"/>
      <c r="F37" s="95"/>
      <c r="G37" s="95"/>
      <c r="H37" s="95"/>
      <c r="I37" s="95"/>
      <c r="J37" s="95"/>
      <c r="K37" s="95"/>
    </row>
    <row r="38" spans="1:12" ht="13.15" customHeight="1" x14ac:dyDescent="0.6">
      <c r="A38" s="164" t="s">
        <v>729</v>
      </c>
      <c r="B38" s="164"/>
      <c r="C38" s="164"/>
      <c r="D38" s="164"/>
      <c r="E38" s="164"/>
      <c r="F38" s="164"/>
      <c r="G38" s="164"/>
      <c r="H38" s="164"/>
      <c r="I38" s="164"/>
      <c r="J38" s="164"/>
      <c r="K38" s="164"/>
    </row>
    <row r="39" spans="1:12" ht="13.15" customHeight="1" x14ac:dyDescent="0.6">
      <c r="A39" s="156" t="str">
        <f>"The full object name is the composed of the building and system segments which are set up in the table below plus the subsystem and device descriptor segments associated with each point in the system"&amp;", which are set up in the subsequent table."&amp;"  The maximum character count is "&amp;TEXT(D5,"##")&amp;" characters.   Both tables contain a cell that indicates the current character count"&amp;", which automatically totals up the characters associated with your selection and goes from green to orange as you approach the limite.  It turns red if you exceed the limit."&amp;"  The limit that matters the most is the limit indicated for each point name since you can trade longer location and system segments for shorter subsystem/component and descriptor segments"&amp;" as long as the hard maximum character segment total is not exceeded."</f>
        <v>The full object name is the composed of the building and system segments which are set up in the table below plus the subsystem and device descriptor segments associated with each point in the system, which are set up in the subsequent table.  The maximum character count is 30 characters.   Both tables contain a cell that indicates the current character count, which automatically totals up the characters associated with your selection and goes from green to orange as you approach the limite.  It turns red if you exceed the limit.  The limit that matters the most is the limit indicated for each point name since you can trade longer location and system segments for shorter subsystem/component and descriptor segments as long as the hard maximum character segment total is not exceeded.</v>
      </c>
      <c r="B39" s="156"/>
      <c r="C39" s="156"/>
      <c r="D39" s="156"/>
      <c r="E39" s="156"/>
      <c r="F39" s="156"/>
      <c r="G39" s="156"/>
      <c r="H39" s="156"/>
      <c r="I39" s="156"/>
      <c r="J39" s="156"/>
      <c r="K39" s="156"/>
    </row>
    <row r="40" spans="1:12" ht="13.15" customHeight="1" x14ac:dyDescent="0.6">
      <c r="A40" s="156"/>
      <c r="B40" s="156"/>
      <c r="C40" s="156"/>
      <c r="D40" s="156"/>
      <c r="E40" s="156"/>
      <c r="F40" s="156"/>
      <c r="G40" s="156"/>
      <c r="H40" s="156"/>
      <c r="I40" s="156"/>
      <c r="J40" s="156"/>
      <c r="K40" s="156"/>
    </row>
    <row r="41" spans="1:12" ht="13.15" customHeight="1" x14ac:dyDescent="0.6">
      <c r="A41" s="156"/>
      <c r="B41" s="156"/>
      <c r="C41" s="156"/>
      <c r="D41" s="156"/>
      <c r="E41" s="156"/>
      <c r="F41" s="156"/>
      <c r="G41" s="156"/>
      <c r="H41" s="156"/>
      <c r="I41" s="156"/>
      <c r="J41" s="156"/>
      <c r="K41" s="156"/>
    </row>
    <row r="42" spans="1:12" ht="13.15" customHeight="1" x14ac:dyDescent="0.6">
      <c r="A42" s="155" t="s">
        <v>732</v>
      </c>
      <c r="B42" s="155"/>
      <c r="C42" s="155"/>
      <c r="D42" s="155"/>
      <c r="E42" s="155"/>
      <c r="F42" s="155"/>
      <c r="G42" s="155"/>
      <c r="H42" s="155"/>
      <c r="I42" s="155"/>
      <c r="J42" s="155"/>
      <c r="K42" s="155"/>
    </row>
    <row r="43" spans="1:12" ht="13.15" customHeight="1" x14ac:dyDescent="0.6">
      <c r="A43" s="155" t="s">
        <v>734</v>
      </c>
      <c r="B43" s="155"/>
      <c r="C43" s="155"/>
      <c r="D43" s="155"/>
      <c r="E43" s="155"/>
      <c r="F43" s="155"/>
      <c r="G43" s="155"/>
      <c r="H43" s="155"/>
      <c r="I43" s="155"/>
      <c r="J43" s="155"/>
      <c r="K43" s="155"/>
    </row>
    <row r="44" spans="1:12" ht="13.15" customHeight="1" x14ac:dyDescent="0.6">
      <c r="A44" s="68"/>
      <c r="B44" s="18"/>
      <c r="C44" s="66" t="s">
        <v>7</v>
      </c>
      <c r="D44" s="185" t="str">
        <f>IF(D47="Top of list","",VLOOKUP(D47,'Location Seg 1 and 2'!$A$4:$C$200,3,FALSE))&amp;" "&amp;IF(D48="Top of list","",VLOOKUP(D48,'Location Seg 1 and 2'!$A$4:$C$200,3,FALSE))&amp;" "&amp;IF(D49="Top of list","",VLOOKUP(D49,'System Level List'!$A$3:$C$46,2,FALSE))&amp;D50&amp;" "</f>
        <v xml:space="preserve">Roof Level   </v>
      </c>
      <c r="E44" s="185"/>
      <c r="F44" s="63" t="s">
        <v>439</v>
      </c>
      <c r="G44" s="96"/>
      <c r="H44" s="96"/>
      <c r="I44" s="96"/>
      <c r="J44" s="87" t="s">
        <v>717</v>
      </c>
      <c r="K44" s="88" t="s">
        <v>718</v>
      </c>
    </row>
    <row r="45" spans="1:12" ht="13.15" customHeight="1" x14ac:dyDescent="0.6">
      <c r="A45" s="68"/>
      <c r="B45" s="18"/>
      <c r="C45" s="66" t="s">
        <v>644</v>
      </c>
      <c r="D45" s="186" t="str">
        <f>IF(D47="Top of list","",VLOOKUP(D47,'Location Seg 1 and 2'!$A$4:$C$200,2,FALSE))&amp;IF(D47="Top of list","",VLOOKUP(D46,Seperators!$A$3:$C$3,2,FALSE))&amp;IF(D48="Top of list","",VLOOKUP(D48,'Location Seg 1 and 2'!A4:C200,2,FALSE))&amp;IF(D48="Top of list","",VLOOKUP(D46,Seperators!$A$3:$C$3,2,FALSE))&amp;IF(D49="Top of list","",VLOOKUP(D49,'System Level List'!A3:C46,2,FALSE))&amp;D50&amp;IF(D49="Top of list","",VLOOKUP(D46,Seperators!$A$3:$C$3,2,FALSE))</f>
        <v>RF_</v>
      </c>
      <c r="E45" s="187"/>
      <c r="F45" s="101" t="s">
        <v>439</v>
      </c>
      <c r="G45" s="80" t="s">
        <v>135</v>
      </c>
      <c r="H45" s="101" t="s">
        <v>442</v>
      </c>
      <c r="I45" s="80" t="s">
        <v>443</v>
      </c>
      <c r="J45" s="82">
        <f>SUM(J47:J49)</f>
        <v>14</v>
      </c>
      <c r="K45" s="83">
        <f>LEN(D45)</f>
        <v>3</v>
      </c>
    </row>
    <row r="46" spans="1:12" ht="13.15" customHeight="1" x14ac:dyDescent="0.6">
      <c r="A46" s="68"/>
      <c r="B46" s="18"/>
      <c r="C46" s="70" t="s">
        <v>676</v>
      </c>
      <c r="D46" s="195" t="s">
        <v>583</v>
      </c>
      <c r="E46" s="196"/>
      <c r="F46" s="81" t="s">
        <v>440</v>
      </c>
      <c r="G46" s="98" t="str">
        <f>VLOOKUP(D46,Seperators!A3:C3,2)</f>
        <v>_</v>
      </c>
      <c r="H46" s="81" t="str">
        <f>D46</f>
        <v>Underline</v>
      </c>
      <c r="I46" s="99" t="s">
        <v>687</v>
      </c>
      <c r="J46" s="81">
        <v>1</v>
      </c>
      <c r="K46" s="100">
        <f>LEN(G46)</f>
        <v>1</v>
      </c>
    </row>
    <row r="47" spans="1:12" ht="13.15" customHeight="1" x14ac:dyDescent="0.6">
      <c r="A47" s="68"/>
      <c r="B47" s="18"/>
      <c r="C47" s="66" t="s">
        <v>682</v>
      </c>
      <c r="D47" s="197" t="s">
        <v>606</v>
      </c>
      <c r="E47" s="198"/>
      <c r="F47" s="199" t="s">
        <v>686</v>
      </c>
      <c r="G47" s="84" t="str">
        <f>IF(VLOOKUP(D47,'Location Seg 1 and 2'!A4:B199,2,0)="Top of list","",VLOOKUP(D47,'Location Seg 1 and 2'!A4:B199,2,0))</f>
        <v>RF</v>
      </c>
      <c r="H47" s="84" t="str">
        <f>IF(VLOOKUP(D47,'Location Seg 1 and 2'!$A$4:$C$200,3,0)="Top of list","",VLOOKUP(D47,'Location Seg 1 and 2'!$A$4:$C$200,3,0))</f>
        <v>Roof Level</v>
      </c>
      <c r="I47" s="200" t="s">
        <v>688</v>
      </c>
      <c r="J47" s="201">
        <f>E7</f>
        <v>7</v>
      </c>
      <c r="K47" s="202">
        <f>IF(D48="Top of List",LEN(G47)+1,LEN(G47)+1+LEN(G48)+1)</f>
        <v>3</v>
      </c>
    </row>
    <row r="48" spans="1:12" s="22" customFormat="1" ht="13.15" customHeight="1" x14ac:dyDescent="0.6">
      <c r="A48" s="68"/>
      <c r="B48" s="67"/>
      <c r="C48" s="66" t="s">
        <v>683</v>
      </c>
      <c r="D48" s="197" t="s">
        <v>437</v>
      </c>
      <c r="E48" s="198"/>
      <c r="F48" s="199"/>
      <c r="G48" s="84" t="str">
        <f>IF(D48="Top of list","",VLOOKUP(D48,'Location Seg 1 and 2'!A4:B199,2,0))</f>
        <v/>
      </c>
      <c r="H48" s="84" t="str">
        <f>IF(D48="Top of list","",VLOOKUP(D48,'Location Seg 1 and 2'!$A$4:$C$200,3,0))</f>
        <v/>
      </c>
      <c r="I48" s="200"/>
      <c r="J48" s="201"/>
      <c r="K48" s="202"/>
      <c r="L48" s="21"/>
    </row>
    <row r="49" spans="1:12" s="24" customFormat="1" ht="12.6" customHeight="1" thickBot="1" x14ac:dyDescent="0.65">
      <c r="A49" s="68"/>
      <c r="B49" s="23"/>
      <c r="C49" s="66" t="s">
        <v>131</v>
      </c>
      <c r="D49" s="188" t="s">
        <v>437</v>
      </c>
      <c r="E49" s="189"/>
      <c r="F49" s="85" t="s">
        <v>440</v>
      </c>
      <c r="G49" s="86">
        <f>IF(VLOOKUP(D49,'System Level List'!A3:C46,2,0)="Top of list","",VLOOKUP(D49,'System Level List'!A3:C46,2,0))</f>
        <v>0</v>
      </c>
      <c r="H49" s="86">
        <f>IF(VLOOKUP(D49,'System Level List'!A3:C46,3,0)="Top of list","",VLOOKUP(D49,'System Level List'!A3:C46,3,0))</f>
        <v>0</v>
      </c>
      <c r="I49" s="190" t="s">
        <v>689</v>
      </c>
      <c r="J49" s="191">
        <f>F7</f>
        <v>7</v>
      </c>
      <c r="K49" s="192">
        <f>IF(ISBLANK(D50),LEN(G49)+1,LEN(G49)+1+LEN(G50)+1)</f>
        <v>2</v>
      </c>
      <c r="L49" s="23"/>
    </row>
    <row r="50" spans="1:12" s="24" customFormat="1" ht="12.6" customHeight="1" thickBot="1" x14ac:dyDescent="0.65">
      <c r="A50" s="68"/>
      <c r="C50" s="20" t="s">
        <v>132</v>
      </c>
      <c r="D50" s="193"/>
      <c r="E50" s="194"/>
      <c r="F50" s="40" t="s">
        <v>6</v>
      </c>
      <c r="G50" s="86" t="str">
        <f>IF(ISBLANK(D50),"",D50)</f>
        <v/>
      </c>
      <c r="H50" s="86" t="str">
        <f>G50</f>
        <v/>
      </c>
      <c r="I50" s="190"/>
      <c r="J50" s="191"/>
      <c r="K50" s="192"/>
      <c r="L50" s="23"/>
    </row>
    <row r="51" spans="1:12" ht="13.15" customHeight="1" x14ac:dyDescent="0.6">
      <c r="A51" s="93" t="s">
        <v>1111</v>
      </c>
      <c r="B51" s="94"/>
      <c r="C51" s="95"/>
      <c r="D51" s="95"/>
      <c r="E51" s="95"/>
      <c r="F51" s="95"/>
      <c r="G51" s="95"/>
      <c r="H51" s="95"/>
      <c r="I51" s="95"/>
      <c r="J51" s="95"/>
      <c r="K51" s="95"/>
    </row>
    <row r="52" spans="1:12" ht="13.15" customHeight="1" x14ac:dyDescent="0.6">
      <c r="A52" s="164" t="s">
        <v>730</v>
      </c>
      <c r="B52" s="164"/>
      <c r="C52" s="164"/>
      <c r="D52" s="164"/>
      <c r="E52" s="164"/>
      <c r="F52" s="164"/>
      <c r="G52" s="164"/>
      <c r="H52" s="164"/>
      <c r="I52" s="164"/>
      <c r="J52" s="164"/>
      <c r="K52" s="164"/>
    </row>
    <row r="53" spans="1:12" s="24" customFormat="1" ht="13.15" customHeight="1" x14ac:dyDescent="0.6">
      <c r="A53" s="203" t="s">
        <v>441</v>
      </c>
      <c r="B53" s="204" t="s">
        <v>691</v>
      </c>
      <c r="C53" s="204"/>
      <c r="D53" s="204"/>
      <c r="E53" s="205" t="s">
        <v>570</v>
      </c>
      <c r="F53" s="205"/>
      <c r="G53" s="205"/>
      <c r="H53" s="205"/>
      <c r="I53" s="205"/>
      <c r="J53" s="206" t="s">
        <v>1112</v>
      </c>
      <c r="K53" s="206"/>
      <c r="L53" s="23"/>
    </row>
    <row r="54" spans="1:12" s="24" customFormat="1" ht="13.15" customHeight="1" x14ac:dyDescent="0.6">
      <c r="A54" s="203"/>
      <c r="B54" s="204"/>
      <c r="C54" s="204"/>
      <c r="D54" s="204"/>
      <c r="E54" s="205"/>
      <c r="F54" s="205"/>
      <c r="G54" s="205"/>
      <c r="H54" s="205"/>
      <c r="I54" s="205"/>
      <c r="J54" s="206"/>
      <c r="K54" s="206"/>
      <c r="L54" s="23"/>
    </row>
    <row r="55" spans="1:12" s="24" customFormat="1" ht="13.15" customHeight="1" x14ac:dyDescent="0.6">
      <c r="A55" s="203"/>
      <c r="B55" s="207" t="s">
        <v>692</v>
      </c>
      <c r="C55" s="207"/>
      <c r="D55" s="207"/>
      <c r="E55" s="208" t="s">
        <v>690</v>
      </c>
      <c r="F55" s="208"/>
      <c r="G55" s="208"/>
      <c r="H55" s="208"/>
      <c r="I55" s="208"/>
      <c r="J55" s="206"/>
      <c r="K55" s="206"/>
      <c r="L55" s="23"/>
    </row>
    <row r="56" spans="1:12" s="24" customFormat="1" ht="13.15" customHeight="1" x14ac:dyDescent="0.6">
      <c r="A56" s="41" t="s">
        <v>566</v>
      </c>
      <c r="B56" s="209" t="str">
        <f>"Target total = "&amp;G7&amp;" with seperators"</f>
        <v>Target total = 8 with seperators</v>
      </c>
      <c r="C56" s="209"/>
      <c r="D56" s="209"/>
      <c r="E56" s="210" t="str">
        <f>"Target total = "&amp;H7&amp;" with seperators"</f>
        <v>Target total = 8 with seperators</v>
      </c>
      <c r="F56" s="210"/>
      <c r="G56" s="210"/>
      <c r="H56" s="210"/>
      <c r="I56" s="210"/>
      <c r="J56" s="206"/>
      <c r="K56" s="206"/>
      <c r="L56" s="23"/>
    </row>
    <row r="57" spans="1:12" s="24" customFormat="1" ht="13.15" customHeight="1" x14ac:dyDescent="0.6">
      <c r="A57" s="211" t="s">
        <v>646</v>
      </c>
      <c r="B57" s="103" t="s">
        <v>0</v>
      </c>
      <c r="C57" s="104" t="s">
        <v>0</v>
      </c>
      <c r="D57" s="103" t="s">
        <v>447</v>
      </c>
      <c r="E57" s="42" t="s">
        <v>444</v>
      </c>
      <c r="F57" s="46" t="s">
        <v>445</v>
      </c>
      <c r="G57" s="42" t="s">
        <v>568</v>
      </c>
      <c r="H57" s="46" t="s">
        <v>569</v>
      </c>
      <c r="I57" s="72" t="s">
        <v>447</v>
      </c>
      <c r="J57" s="206"/>
      <c r="K57" s="206"/>
      <c r="L57" s="23"/>
    </row>
    <row r="58" spans="1:12" s="24" customFormat="1" ht="13.15" customHeight="1" x14ac:dyDescent="0.6">
      <c r="A58" s="211"/>
      <c r="B58" s="212" t="s">
        <v>446</v>
      </c>
      <c r="C58" s="213" t="s">
        <v>446</v>
      </c>
      <c r="D58" s="212" t="s">
        <v>459</v>
      </c>
      <c r="E58" s="214" t="s">
        <v>446</v>
      </c>
      <c r="F58" s="215" t="s">
        <v>446</v>
      </c>
      <c r="G58" s="214" t="s">
        <v>446</v>
      </c>
      <c r="H58" s="215" t="s">
        <v>446</v>
      </c>
      <c r="I58" s="214">
        <v>1</v>
      </c>
      <c r="J58" s="206"/>
      <c r="K58" s="206"/>
      <c r="L58" s="23"/>
    </row>
    <row r="59" spans="1:12" s="24" customFormat="1" ht="13.15" customHeight="1" x14ac:dyDescent="0.6">
      <c r="A59" s="211"/>
      <c r="B59" s="212"/>
      <c r="C59" s="213"/>
      <c r="D59" s="212"/>
      <c r="E59" s="214"/>
      <c r="F59" s="215"/>
      <c r="G59" s="214"/>
      <c r="H59" s="215"/>
      <c r="I59" s="214"/>
      <c r="J59" s="206"/>
      <c r="K59" s="206"/>
      <c r="L59" s="23"/>
    </row>
    <row r="60" spans="1:12" s="24" customFormat="1" ht="40" customHeight="1" x14ac:dyDescent="0.6">
      <c r="A60" s="211"/>
      <c r="B60" s="212"/>
      <c r="C60" s="213"/>
      <c r="D60" s="212"/>
      <c r="E60" s="214"/>
      <c r="F60" s="215"/>
      <c r="G60" s="214"/>
      <c r="H60" s="215"/>
      <c r="I60" s="214"/>
      <c r="J60" s="206"/>
      <c r="K60" s="206"/>
      <c r="L60" s="23"/>
    </row>
    <row r="61" spans="1:12" s="24" customFormat="1" ht="23.1" customHeight="1" x14ac:dyDescent="0.6">
      <c r="A61" s="211"/>
      <c r="B61" s="212"/>
      <c r="C61" s="213"/>
      <c r="D61" s="212"/>
      <c r="E61" s="214"/>
      <c r="F61" s="215"/>
      <c r="G61" s="214"/>
      <c r="H61" s="215"/>
      <c r="I61" s="214"/>
      <c r="J61" s="206"/>
      <c r="K61" s="206"/>
      <c r="L61" s="23"/>
    </row>
    <row r="62" spans="1:12" s="24" customFormat="1" ht="13.15" customHeight="1" x14ac:dyDescent="0.6">
      <c r="A62" s="211"/>
      <c r="B62" s="212"/>
      <c r="C62" s="213"/>
      <c r="D62" s="212"/>
      <c r="E62" s="214"/>
      <c r="F62" s="215"/>
      <c r="G62" s="214"/>
      <c r="H62" s="215"/>
      <c r="I62" s="214"/>
      <c r="J62" s="206"/>
      <c r="K62" s="206"/>
      <c r="L62" s="23"/>
    </row>
    <row r="63" spans="1:12" s="24" customFormat="1" ht="13.15" customHeight="1" x14ac:dyDescent="0.6">
      <c r="A63" s="211"/>
      <c r="B63" s="212"/>
      <c r="C63" s="213"/>
      <c r="D63" s="212"/>
      <c r="E63" s="214"/>
      <c r="F63" s="215"/>
      <c r="G63" s="214"/>
      <c r="H63" s="215"/>
      <c r="I63" s="214"/>
      <c r="J63" s="206"/>
      <c r="K63" s="206"/>
      <c r="L63" s="23"/>
    </row>
    <row r="64" spans="1:12" s="24" customFormat="1" ht="13.15" customHeight="1" x14ac:dyDescent="0.6">
      <c r="A64" s="211"/>
      <c r="B64" s="212"/>
      <c r="C64" s="213"/>
      <c r="D64" s="212"/>
      <c r="E64" s="214"/>
      <c r="F64" s="215"/>
      <c r="G64" s="214"/>
      <c r="H64" s="215"/>
      <c r="I64" s="214"/>
      <c r="J64" s="206"/>
      <c r="K64" s="206"/>
      <c r="L64" s="23"/>
    </row>
    <row r="65" spans="1:12" s="24" customFormat="1" ht="13.15" customHeight="1" thickBot="1" x14ac:dyDescent="0.65">
      <c r="A65" s="211"/>
      <c r="B65" s="212"/>
      <c r="C65" s="213"/>
      <c r="D65" s="212"/>
      <c r="E65" s="214"/>
      <c r="F65" s="240"/>
      <c r="G65" s="214"/>
      <c r="H65" s="215"/>
      <c r="I65" s="214"/>
      <c r="J65" s="206"/>
      <c r="K65" s="206"/>
      <c r="L65" s="23"/>
    </row>
    <row r="66" spans="1:12" ht="13.2" thickTop="1" thickBot="1" x14ac:dyDescent="0.65">
      <c r="A66" s="2">
        <f>IF(H68="(NOT USED)",0,(LEN(J67)))</f>
        <v>32</v>
      </c>
      <c r="B66" s="135" t="s">
        <v>1205</v>
      </c>
      <c r="C66" s="134" t="s">
        <v>48</v>
      </c>
      <c r="D66" s="136"/>
      <c r="E66" s="137" t="s">
        <v>70</v>
      </c>
      <c r="F66" s="148" t="s">
        <v>192</v>
      </c>
      <c r="G66" s="137" t="s">
        <v>133</v>
      </c>
      <c r="H66" s="148" t="s">
        <v>437</v>
      </c>
      <c r="I66" s="149" t="s">
        <v>1576</v>
      </c>
      <c r="J66" s="130"/>
      <c r="K66" s="130"/>
    </row>
    <row r="67" spans="1:12" s="128" customFormat="1" ht="13.2" thickTop="1" thickBot="1" x14ac:dyDescent="0.65">
      <c r="A67" s="131"/>
      <c r="B67" s="131"/>
      <c r="C67" s="131"/>
      <c r="D67" s="132"/>
      <c r="E67" s="131"/>
      <c r="F67" s="133"/>
      <c r="G67" s="131"/>
      <c r="H67" s="150"/>
      <c r="I67" s="151" t="s">
        <v>1121</v>
      </c>
      <c r="J67" s="222" t="str">
        <f>$D$45&amp;TEXT(VLOOKUP(B66,'Component Lvl List'!$A$3:$C$113,2,0),"")&amp;IF(C66="Top of list","",$G$46)&amp;TEXT(VLOOKUP(C66,'Component Lvl List'!$A$3:$C$113,2,0),"")&amp;D66&amp;IF(E66="Top of list","",$G$46)&amp;TEXT(VLOOKUP(E66,'Device Descriptor List'!$A$3:$C$376,2,0),"")&amp;IF(F66="Top of list","",$G$46)&amp;TEXT(VLOOKUP(F66,'Device Descriptor List'!$A$3:$C$376,2,0),"")&amp;IF(G66="Top of list","",$G$46)&amp;TEXT(VLOOKUP(G66,'Device Descriptor List'!$A$3:$C$376,2,0),"")&amp;IF(H66="Top of list","",$G$46)&amp;TEXT(VLOOKUP(H66,'Device Descriptor List'!$A$3:$C$376,2,0),"")&amp;I66</f>
        <v>RF_YKBACNET_DXCOIL_SUP_AIR_TEMP1</v>
      </c>
      <c r="K67" s="223"/>
    </row>
    <row r="68" spans="1:12" s="128" customFormat="1" ht="13.2" thickTop="1" thickBot="1" x14ac:dyDescent="0.65">
      <c r="A68" s="131"/>
      <c r="B68" s="131"/>
      <c r="C68" s="131"/>
      <c r="D68" s="132"/>
      <c r="E68" s="131"/>
      <c r="F68" s="133"/>
      <c r="G68" s="131"/>
      <c r="H68" s="152"/>
      <c r="I68" s="153" t="s">
        <v>1122</v>
      </c>
      <c r="J68" s="224" t="str">
        <f>D44&amp;" "&amp;TEXT(VLOOKUP(B66,'Component Lvl List'!$A$3:$C$113,3,0),"")&amp;" "&amp;TEXT(VLOOKUP(C66,'Component Lvl List'!$A$3:$C$113,3,0),"")&amp;D66&amp;" "&amp;TEXT(VLOOKUP(E66,'Device Descriptor List'!$A$3:$C$376,3,0),"")&amp;" "&amp;TEXT(VLOOKUP(F66,'Device Descriptor List'!$A$3:$C$376,3,0),"")&amp;" "&amp;TEXT(VLOOKUP(G66,'Device Descriptor List'!$A$3:$C$376,3,0),"")&amp;" "&amp;TEXT(VLOOKUP(H66,'Device Descriptor List'!$A$3:$C$376,3,0),"")&amp;" "&amp;I66</f>
        <v>Roof Level    York RTU BACnet Direct Expansion Coil Supply Air Temperature  1</v>
      </c>
      <c r="K68" s="225"/>
    </row>
    <row r="69" spans="1:12" ht="12.9" thickTop="1" x14ac:dyDescent="0.6">
      <c r="A69" s="141"/>
      <c r="B69" s="142"/>
      <c r="C69" s="142"/>
      <c r="D69" s="142"/>
      <c r="E69" s="96"/>
      <c r="F69" s="96"/>
      <c r="G69" s="96"/>
      <c r="H69" s="96" t="s">
        <v>1203</v>
      </c>
      <c r="I69" s="96"/>
      <c r="J69" s="96"/>
      <c r="K69" s="96"/>
    </row>
    <row r="70" spans="1:12" x14ac:dyDescent="0.6">
      <c r="A70" s="138"/>
      <c r="B70" s="138"/>
      <c r="C70" s="138"/>
      <c r="D70" s="138"/>
      <c r="E70" s="139"/>
      <c r="F70" s="138"/>
      <c r="G70" s="138"/>
      <c r="H70" s="226" t="s">
        <v>1123</v>
      </c>
      <c r="I70" s="227"/>
      <c r="J70" s="231" t="s">
        <v>1124</v>
      </c>
      <c r="K70" s="232"/>
    </row>
    <row r="71" spans="1:12" x14ac:dyDescent="0.6">
      <c r="A71" s="138"/>
      <c r="B71" s="138"/>
      <c r="C71" s="138"/>
      <c r="D71" s="138"/>
      <c r="E71" s="139"/>
      <c r="F71" s="138"/>
      <c r="G71" s="138"/>
      <c r="H71" s="228"/>
      <c r="I71" s="216"/>
      <c r="J71" s="216"/>
      <c r="K71" s="217"/>
    </row>
    <row r="72" spans="1:12" x14ac:dyDescent="0.6">
      <c r="A72" s="138"/>
      <c r="B72" s="138"/>
      <c r="C72" s="138"/>
      <c r="D72" s="138"/>
      <c r="E72" s="139"/>
      <c r="F72" s="138"/>
      <c r="G72" s="138"/>
      <c r="H72" s="229"/>
      <c r="I72" s="218"/>
      <c r="J72" s="218"/>
      <c r="K72" s="219"/>
    </row>
    <row r="73" spans="1:12" x14ac:dyDescent="0.6">
      <c r="A73" s="221"/>
      <c r="B73" s="221"/>
      <c r="C73" s="221"/>
      <c r="D73" s="221"/>
      <c r="E73" s="221"/>
      <c r="F73" s="138"/>
      <c r="G73" s="138"/>
      <c r="H73" s="228"/>
      <c r="I73" s="216"/>
      <c r="J73" s="216"/>
      <c r="K73" s="217"/>
    </row>
    <row r="74" spans="1:12" x14ac:dyDescent="0.6">
      <c r="A74" s="221"/>
      <c r="B74" s="221"/>
      <c r="C74" s="221"/>
      <c r="D74" s="221"/>
      <c r="E74" s="221"/>
      <c r="F74" s="138"/>
      <c r="G74" s="138"/>
      <c r="H74" s="229"/>
      <c r="I74" s="218"/>
      <c r="J74" s="218"/>
      <c r="K74" s="219"/>
    </row>
    <row r="75" spans="1:12" x14ac:dyDescent="0.6">
      <c r="A75" s="221"/>
      <c r="B75" s="221"/>
      <c r="C75" s="221"/>
      <c r="D75" s="221"/>
      <c r="E75" s="221"/>
      <c r="F75" s="138"/>
      <c r="G75" s="138"/>
      <c r="H75" s="228"/>
      <c r="I75" s="216"/>
      <c r="J75" s="216"/>
      <c r="K75" s="217"/>
    </row>
    <row r="76" spans="1:12" x14ac:dyDescent="0.6">
      <c r="A76" s="221"/>
      <c r="B76" s="221"/>
      <c r="C76" s="221"/>
      <c r="D76" s="221"/>
      <c r="E76" s="221"/>
      <c r="F76" s="138"/>
      <c r="G76" s="138"/>
      <c r="H76" s="229"/>
      <c r="I76" s="218"/>
      <c r="J76" s="218"/>
      <c r="K76" s="219"/>
    </row>
    <row r="77" spans="1:12" x14ac:dyDescent="0.6">
      <c r="A77" s="221"/>
      <c r="B77" s="221"/>
      <c r="C77" s="221"/>
      <c r="D77" s="221"/>
      <c r="E77" s="221"/>
      <c r="F77" s="138"/>
      <c r="G77" s="138"/>
      <c r="H77" s="228"/>
      <c r="I77" s="216"/>
      <c r="J77" s="216"/>
      <c r="K77" s="217"/>
    </row>
    <row r="78" spans="1:12" x14ac:dyDescent="0.6">
      <c r="A78" s="221"/>
      <c r="B78" s="221"/>
      <c r="C78" s="221"/>
      <c r="D78" s="221"/>
      <c r="E78" s="221"/>
      <c r="F78" s="138"/>
      <c r="G78" s="138"/>
      <c r="H78" s="229"/>
      <c r="I78" s="218"/>
      <c r="J78" s="218"/>
      <c r="K78" s="219"/>
    </row>
    <row r="79" spans="1:12" x14ac:dyDescent="0.6">
      <c r="A79" s="221"/>
      <c r="B79" s="221"/>
      <c r="C79" s="221"/>
      <c r="D79" s="221"/>
      <c r="E79" s="221"/>
      <c r="F79" s="138"/>
      <c r="G79" s="138"/>
      <c r="H79" s="228"/>
      <c r="I79" s="216"/>
      <c r="J79" s="216"/>
      <c r="K79" s="217"/>
    </row>
    <row r="80" spans="1:12" x14ac:dyDescent="0.6">
      <c r="A80" s="221"/>
      <c r="B80" s="221"/>
      <c r="C80" s="221"/>
      <c r="D80" s="221"/>
      <c r="E80" s="221"/>
      <c r="F80" s="138"/>
      <c r="G80" s="138"/>
      <c r="H80" s="229"/>
      <c r="I80" s="218"/>
      <c r="J80" s="218"/>
      <c r="K80" s="219"/>
    </row>
    <row r="81" spans="1:11" x14ac:dyDescent="0.6">
      <c r="A81" s="221"/>
      <c r="B81" s="221"/>
      <c r="C81" s="221"/>
      <c r="D81" s="221"/>
      <c r="E81" s="221"/>
      <c r="F81" s="138"/>
      <c r="G81" s="138"/>
      <c r="H81" s="230"/>
      <c r="I81" s="228"/>
      <c r="J81" s="216"/>
      <c r="K81" s="217"/>
    </row>
    <row r="82" spans="1:11" x14ac:dyDescent="0.6">
      <c r="A82" s="221"/>
      <c r="B82" s="221"/>
      <c r="C82" s="221"/>
      <c r="D82" s="221"/>
      <c r="E82" s="221"/>
      <c r="F82" s="138"/>
      <c r="G82" s="138"/>
      <c r="H82" s="229"/>
      <c r="I82" s="218"/>
      <c r="J82" s="218"/>
      <c r="K82" s="219"/>
    </row>
    <row r="83" spans="1:11" x14ac:dyDescent="0.6">
      <c r="A83" s="221"/>
      <c r="B83" s="221"/>
      <c r="C83" s="221"/>
      <c r="D83" s="221"/>
      <c r="E83" s="221"/>
      <c r="F83" s="138"/>
      <c r="G83" s="138"/>
      <c r="H83" s="228"/>
      <c r="I83" s="216"/>
      <c r="J83" s="216"/>
      <c r="K83" s="217"/>
    </row>
    <row r="84" spans="1:11" x14ac:dyDescent="0.6">
      <c r="A84" s="221"/>
      <c r="B84" s="221"/>
      <c r="C84" s="221"/>
      <c r="D84" s="221"/>
      <c r="E84" s="221"/>
      <c r="F84" s="138"/>
      <c r="G84" s="138"/>
      <c r="H84" s="229"/>
      <c r="I84" s="218"/>
      <c r="J84" s="218"/>
      <c r="K84" s="219"/>
    </row>
    <row r="85" spans="1:11" x14ac:dyDescent="0.6">
      <c r="A85" s="221"/>
      <c r="B85" s="221"/>
      <c r="C85" s="221"/>
      <c r="D85" s="221"/>
      <c r="E85" s="221"/>
      <c r="F85" s="138"/>
      <c r="G85" s="138"/>
      <c r="H85" s="228"/>
      <c r="I85" s="216"/>
      <c r="J85" s="216"/>
      <c r="K85" s="217"/>
    </row>
    <row r="86" spans="1:11" x14ac:dyDescent="0.6">
      <c r="A86" s="221"/>
      <c r="B86" s="221"/>
      <c r="C86" s="221"/>
      <c r="D86" s="221"/>
      <c r="E86" s="221"/>
      <c r="F86" s="138"/>
      <c r="G86" s="138"/>
      <c r="H86" s="229"/>
      <c r="I86" s="218"/>
      <c r="J86" s="218"/>
      <c r="K86" s="219"/>
    </row>
    <row r="87" spans="1:11" x14ac:dyDescent="0.6">
      <c r="A87" s="19"/>
      <c r="H87" s="220"/>
      <c r="I87" s="220"/>
      <c r="J87" s="220"/>
      <c r="K87" s="220"/>
    </row>
    <row r="88" spans="1:11" x14ac:dyDescent="0.6">
      <c r="A88" s="19"/>
      <c r="H88" s="220"/>
      <c r="I88" s="220"/>
      <c r="J88" s="220"/>
      <c r="K88" s="220"/>
    </row>
    <row r="89" spans="1:11" x14ac:dyDescent="0.6">
      <c r="A89" s="19"/>
      <c r="H89" s="220"/>
      <c r="I89" s="220"/>
      <c r="J89" s="220"/>
      <c r="K89" s="220"/>
    </row>
    <row r="90" spans="1:11" x14ac:dyDescent="0.6">
      <c r="A90" s="19"/>
      <c r="H90" s="220"/>
      <c r="I90" s="220"/>
      <c r="J90" s="220"/>
      <c r="K90" s="220"/>
    </row>
    <row r="91" spans="1:11" x14ac:dyDescent="0.6">
      <c r="A91" s="19"/>
      <c r="H91" s="220"/>
      <c r="I91" s="220"/>
      <c r="J91" s="220"/>
      <c r="K91" s="220"/>
    </row>
    <row r="92" spans="1:11" x14ac:dyDescent="0.6">
      <c r="A92" s="19"/>
      <c r="H92" s="220"/>
      <c r="I92" s="220"/>
      <c r="J92" s="220"/>
      <c r="K92" s="220"/>
    </row>
    <row r="93" spans="1:11" x14ac:dyDescent="0.6">
      <c r="H93" s="220"/>
      <c r="I93" s="220"/>
      <c r="J93" s="220"/>
      <c r="K93" s="220"/>
    </row>
    <row r="94" spans="1:11" x14ac:dyDescent="0.6">
      <c r="H94" s="220"/>
      <c r="I94" s="220"/>
      <c r="J94" s="220"/>
      <c r="K94" s="220"/>
    </row>
    <row r="95" spans="1:11" x14ac:dyDescent="0.6">
      <c r="H95" s="220"/>
      <c r="I95" s="220"/>
      <c r="J95" s="220"/>
      <c r="K95" s="220"/>
    </row>
    <row r="96" spans="1:11" x14ac:dyDescent="0.6">
      <c r="C96" s="19">
        <f>VLOOKUP(D48,'Location Seg 1 and 2'!A4:C200,2,FALSE)</f>
        <v>0</v>
      </c>
      <c r="H96" s="220"/>
      <c r="I96" s="220"/>
      <c r="J96" s="220"/>
      <c r="K96" s="220"/>
    </row>
    <row r="97" spans="8:11" x14ac:dyDescent="0.6">
      <c r="H97" s="220"/>
      <c r="I97" s="220"/>
      <c r="J97" s="220"/>
      <c r="K97" s="220"/>
    </row>
    <row r="98" spans="8:11" x14ac:dyDescent="0.6">
      <c r="H98" s="220"/>
      <c r="I98" s="220"/>
      <c r="J98" s="220"/>
      <c r="K98" s="220"/>
    </row>
    <row r="99" spans="8:11" x14ac:dyDescent="0.6">
      <c r="H99" s="220"/>
      <c r="I99" s="220"/>
      <c r="J99" s="220"/>
      <c r="K99" s="220"/>
    </row>
    <row r="100" spans="8:11" x14ac:dyDescent="0.6">
      <c r="H100" s="220"/>
      <c r="I100" s="220"/>
      <c r="J100" s="220"/>
      <c r="K100" s="220"/>
    </row>
    <row r="101" spans="8:11" x14ac:dyDescent="0.6">
      <c r="H101" s="220"/>
      <c r="I101" s="220"/>
      <c r="J101" s="220"/>
      <c r="K101" s="220"/>
    </row>
    <row r="102" spans="8:11" x14ac:dyDescent="0.6">
      <c r="H102" s="220"/>
      <c r="I102" s="220"/>
      <c r="J102" s="220"/>
      <c r="K102" s="220"/>
    </row>
  </sheetData>
  <mergeCells count="167">
    <mergeCell ref="H100:I100"/>
    <mergeCell ref="H101:I101"/>
    <mergeCell ref="H102:I102"/>
    <mergeCell ref="H71:I71"/>
    <mergeCell ref="J71:K71"/>
    <mergeCell ref="H72:I72"/>
    <mergeCell ref="J72:K72"/>
    <mergeCell ref="H91:I91"/>
    <mergeCell ref="H92:I92"/>
    <mergeCell ref="H93:I93"/>
    <mergeCell ref="H94:I94"/>
    <mergeCell ref="H95:I95"/>
    <mergeCell ref="H96:I96"/>
    <mergeCell ref="H97:I97"/>
    <mergeCell ref="H98:I98"/>
    <mergeCell ref="H99:I99"/>
    <mergeCell ref="H83:I83"/>
    <mergeCell ref="H84:I84"/>
    <mergeCell ref="H85:I85"/>
    <mergeCell ref="H86:I86"/>
    <mergeCell ref="J86:K86"/>
    <mergeCell ref="H87:I87"/>
    <mergeCell ref="H88:I88"/>
    <mergeCell ref="H89:I89"/>
    <mergeCell ref="H90:I90"/>
    <mergeCell ref="H77:I77"/>
    <mergeCell ref="H78:I78"/>
    <mergeCell ref="H79:I79"/>
    <mergeCell ref="H80:I80"/>
    <mergeCell ref="H81:I81"/>
    <mergeCell ref="H82:I82"/>
    <mergeCell ref="A82:B82"/>
    <mergeCell ref="C82:E82"/>
    <mergeCell ref="A83:B83"/>
    <mergeCell ref="C83:E83"/>
    <mergeCell ref="A84:B84"/>
    <mergeCell ref="C84:E84"/>
    <mergeCell ref="A85:B85"/>
    <mergeCell ref="C85:E85"/>
    <mergeCell ref="A86:B86"/>
    <mergeCell ref="C86:E86"/>
    <mergeCell ref="A77:B77"/>
    <mergeCell ref="C77:E77"/>
    <mergeCell ref="A78:B78"/>
    <mergeCell ref="C78:E78"/>
    <mergeCell ref="A79:B79"/>
    <mergeCell ref="C79:E79"/>
    <mergeCell ref="A80:B80"/>
    <mergeCell ref="C80:E80"/>
    <mergeCell ref="A81:B81"/>
    <mergeCell ref="C81:E81"/>
    <mergeCell ref="A73:B73"/>
    <mergeCell ref="C73:E73"/>
    <mergeCell ref="A74:B74"/>
    <mergeCell ref="C74:E74"/>
    <mergeCell ref="A75:B75"/>
    <mergeCell ref="C75:E75"/>
    <mergeCell ref="A76:B76"/>
    <mergeCell ref="C76:E76"/>
    <mergeCell ref="J67:K67"/>
    <mergeCell ref="J68:K68"/>
    <mergeCell ref="H70:I70"/>
    <mergeCell ref="J70:K70"/>
    <mergeCell ref="J74:K74"/>
    <mergeCell ref="H73:I73"/>
    <mergeCell ref="J73:K73"/>
    <mergeCell ref="H74:I74"/>
    <mergeCell ref="H75:I75"/>
    <mergeCell ref="J75:K75"/>
    <mergeCell ref="H76:I76"/>
    <mergeCell ref="J76:K76"/>
    <mergeCell ref="J99:K99"/>
    <mergeCell ref="J100:K100"/>
    <mergeCell ref="J101:K101"/>
    <mergeCell ref="J102:K102"/>
    <mergeCell ref="J93:K93"/>
    <mergeCell ref="J94:K94"/>
    <mergeCell ref="J95:K95"/>
    <mergeCell ref="J96:K96"/>
    <mergeCell ref="J97:K97"/>
    <mergeCell ref="J98:K98"/>
    <mergeCell ref="J77:K77"/>
    <mergeCell ref="J78:K78"/>
    <mergeCell ref="J79:K79"/>
    <mergeCell ref="J87:K87"/>
    <mergeCell ref="J88:K88"/>
    <mergeCell ref="J89:K89"/>
    <mergeCell ref="J90:K90"/>
    <mergeCell ref="J91:K91"/>
    <mergeCell ref="J92:K92"/>
    <mergeCell ref="J80:K80"/>
    <mergeCell ref="J81:K81"/>
    <mergeCell ref="J82:K82"/>
    <mergeCell ref="J83:K83"/>
    <mergeCell ref="J84:K84"/>
    <mergeCell ref="J85:K85"/>
    <mergeCell ref="A52:K52"/>
    <mergeCell ref="A53:A55"/>
    <mergeCell ref="B53:D54"/>
    <mergeCell ref="E53:I54"/>
    <mergeCell ref="J53:K65"/>
    <mergeCell ref="B55:D55"/>
    <mergeCell ref="E55:I55"/>
    <mergeCell ref="B56:D56"/>
    <mergeCell ref="E56:I56"/>
    <mergeCell ref="A57:A65"/>
    <mergeCell ref="B58:B65"/>
    <mergeCell ref="C58:C65"/>
    <mergeCell ref="D58:D65"/>
    <mergeCell ref="E58:E65"/>
    <mergeCell ref="F58:F65"/>
    <mergeCell ref="G58:G65"/>
    <mergeCell ref="H58:H65"/>
    <mergeCell ref="I58:I65"/>
    <mergeCell ref="D49:E49"/>
    <mergeCell ref="I49:I50"/>
    <mergeCell ref="J49:J50"/>
    <mergeCell ref="K49:K50"/>
    <mergeCell ref="D50:E50"/>
    <mergeCell ref="D46:E46"/>
    <mergeCell ref="D47:E47"/>
    <mergeCell ref="F47:F48"/>
    <mergeCell ref="I47:I48"/>
    <mergeCell ref="J47:J48"/>
    <mergeCell ref="K47:K48"/>
    <mergeCell ref="D48:E48"/>
    <mergeCell ref="A35:A36"/>
    <mergeCell ref="B35:K36"/>
    <mergeCell ref="A38:K38"/>
    <mergeCell ref="A39:K41"/>
    <mergeCell ref="D44:E44"/>
    <mergeCell ref="D45:E45"/>
    <mergeCell ref="A42:K42"/>
    <mergeCell ref="B29:K29"/>
    <mergeCell ref="B30:K30"/>
    <mergeCell ref="A31:A32"/>
    <mergeCell ref="B31:K32"/>
    <mergeCell ref="B33:K33"/>
    <mergeCell ref="B34:K34"/>
    <mergeCell ref="A43:K43"/>
    <mergeCell ref="A23:A24"/>
    <mergeCell ref="B23:K24"/>
    <mergeCell ref="B25:K25"/>
    <mergeCell ref="B26:K26"/>
    <mergeCell ref="B27:K27"/>
    <mergeCell ref="B28:K28"/>
    <mergeCell ref="A17:D17"/>
    <mergeCell ref="I17:K17"/>
    <mergeCell ref="A19:K19"/>
    <mergeCell ref="B20:K20"/>
    <mergeCell ref="A21:A22"/>
    <mergeCell ref="B21:K22"/>
    <mergeCell ref="A8:D8"/>
    <mergeCell ref="I8:K16"/>
    <mergeCell ref="A9:D16"/>
    <mergeCell ref="E9:E16"/>
    <mergeCell ref="F9:F16"/>
    <mergeCell ref="G9:G16"/>
    <mergeCell ref="H9:H16"/>
    <mergeCell ref="A2:K2"/>
    <mergeCell ref="E4:K4"/>
    <mergeCell ref="F5:K5"/>
    <mergeCell ref="A6:D6"/>
    <mergeCell ref="I6:K6"/>
    <mergeCell ref="A7:D7"/>
    <mergeCell ref="I7:K7"/>
    <mergeCell ref="A3:K3"/>
  </mergeCells>
  <conditionalFormatting sqref="K45">
    <cfRule type="expression" dxfId="4" priority="7">
      <formula>K45&gt;J45</formula>
    </cfRule>
    <cfRule type="colorScale" priority="8">
      <colorScale>
        <cfvo type="num" val="0"/>
        <cfvo type="formula" val="$J$45/2"/>
        <cfvo type="formula" val="$J$45"/>
        <color theme="7"/>
        <color rgb="FFFFEB84"/>
        <color theme="6"/>
      </colorScale>
    </cfRule>
  </conditionalFormatting>
  <conditionalFormatting sqref="K47">
    <cfRule type="expression" dxfId="3" priority="9">
      <formula>K$47&gt;J$47</formula>
    </cfRule>
    <cfRule type="colorScale" priority="10">
      <colorScale>
        <cfvo type="num" val="0"/>
        <cfvo type="formula" val="$J$47/2"/>
        <cfvo type="formula" val="$J$47"/>
        <color theme="7"/>
        <color rgb="FFFFEB84"/>
        <color theme="6"/>
      </colorScale>
    </cfRule>
  </conditionalFormatting>
  <conditionalFormatting sqref="K49">
    <cfRule type="expression" dxfId="2" priority="11">
      <formula>K49&gt;J49</formula>
    </cfRule>
    <cfRule type="colorScale" priority="12">
      <colorScale>
        <cfvo type="num" val="0"/>
        <cfvo type="formula" val="$J$49/2"/>
        <cfvo type="formula" val="$J$49"/>
        <color theme="7"/>
        <color rgb="FFFFEB84"/>
        <color theme="6"/>
      </colorScale>
    </cfRule>
  </conditionalFormatting>
  <conditionalFormatting sqref="E5">
    <cfRule type="expression" dxfId="1" priority="15">
      <formula>$E$5&gt;#REF!</formula>
    </cfRule>
    <cfRule type="colorScale" priority="16">
      <colorScale>
        <cfvo type="num" val="0"/>
        <cfvo type="num" val="#REF!/2"/>
        <cfvo type="num" val="#REF!"/>
        <color theme="7"/>
        <color rgb="FFFFEB84"/>
        <color theme="6"/>
      </colorScale>
    </cfRule>
  </conditionalFormatting>
  <conditionalFormatting sqref="A66:A68">
    <cfRule type="expression" dxfId="0" priority="1">
      <formula>A66&gt;$D$5</formula>
    </cfRule>
    <cfRule type="colorScale" priority="2">
      <colorScale>
        <cfvo type="num" val="0"/>
        <cfvo type="formula" val="$D$5/2"/>
        <cfvo type="num" val="$D$5"/>
        <color theme="7"/>
        <color rgb="FFFFEB84"/>
        <color theme="6"/>
      </colorScale>
    </cfRule>
  </conditionalFormatting>
  <hyperlinks>
    <hyperlink ref="I49" location="'Macro (System) Level List'!A1" display="System Level List" xr:uid="{00000000-0004-0000-0500-000000000000}"/>
    <hyperlink ref="I47" location="'Building List'!A1" display="Building List" xr:uid="{00000000-0004-0000-0500-000001000000}"/>
    <hyperlink ref="I46" location="Seperators!A1" display="Seperator List" xr:uid="{00000000-0004-0000-0500-000005000000}"/>
    <hyperlink ref="B55:D55" location="'Component Lvl List'!A1" display="Subsystem List" xr:uid="{00000000-0004-0000-0500-000006000000}"/>
    <hyperlink ref="E55:I55" location="'Device Descriptor List'!A1" display="Descriptor List" xr:uid="{00000000-0004-0000-0500-000007000000}"/>
    <hyperlink ref="A3:K3" location="'Point Name Builder'!A67" display="Jump to the System Specific Object Name Structure (the working point name generator)" xr:uid="{00000000-0004-0000-0500-000009000000}"/>
    <hyperlink ref="A43:K43" location="Instructions!A1" display="Jump to the Instructions tab" xr:uid="{00000000-0004-0000-0500-000010000000}"/>
    <hyperlink ref="A42:K42" location="'Point Name Builder'!A1" display="Jump to the General Object Name Structure" xr:uid="{00000000-0004-0000-0500-000011000000}"/>
  </hyperlinks>
  <printOptions horizontalCentered="1"/>
  <pageMargins left="0.25" right="0.25" top="0.25" bottom="0.25" header="0" footer="0"/>
  <pageSetup paperSize="190" scale="140" fitToHeight="0"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Seperators!$A$3:$A$3</xm:f>
          </x14:formula1>
          <xm:sqref>D46</xm:sqref>
        </x14:dataValidation>
        <x14:dataValidation type="list" showInputMessage="1" showErrorMessage="1" xr:uid="{00000000-0002-0000-0500-000003000000}">
          <x14:formula1>
            <xm:f>OFFSET('System Level List'!$A$3,0,0,COUNTA('System Level List'!$A:$A)-2)</xm:f>
          </x14:formula1>
          <xm:sqref>F50</xm:sqref>
        </x14:dataValidation>
        <x14:dataValidation type="list" showInputMessage="1" showErrorMessage="1" xr:uid="{00000000-0002-0000-0500-000007000000}">
          <x14:formula1>
            <xm:f>OFFSET('Device Descriptor List'!$A$3,0,0,COUNTA('Device Descriptor List'!$A:$A)-2)</xm:f>
          </x14:formula1>
          <xm:sqref>E66:H66</xm:sqref>
        </x14:dataValidation>
        <x14:dataValidation type="list" showInputMessage="1" showErrorMessage="1" xr:uid="{00000000-0002-0000-0500-000005000000}">
          <x14:formula1>
            <xm:f>OFFSET('Component Lvl List'!$A$3,0,0,COUNTA('Component Lvl List'!$A:$A)-2)</xm:f>
          </x14:formula1>
          <xm:sqref>B66:C66</xm:sqref>
        </x14:dataValidation>
        <x14:dataValidation type="list" allowBlank="1" showInputMessage="1" showErrorMessage="1" xr:uid="{4C036A2B-7F0B-4866-8009-919583D9AD76}">
          <x14:formula1>
            <xm:f>'System Level List'!$A$3:$A$46</xm:f>
          </x14:formula1>
          <xm:sqref>D49:E49</xm:sqref>
        </x14:dataValidation>
        <x14:dataValidation type="list" allowBlank="1" showInputMessage="1" showErrorMessage="1" xr:uid="{DDA341C9-E04F-4EFE-8281-4C61A72F9172}">
          <x14:formula1>
            <xm:f>'Location Seg 1 and 2'!$A$4:$A$200</xm:f>
          </x14:formula1>
          <xm:sqref>D47:E48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16" sqref="G16"/>
    </sheetView>
  </sheetViews>
  <sheetFormatPr defaultColWidth="9" defaultRowHeight="12.6" x14ac:dyDescent="0.6"/>
  <cols>
    <col min="1" max="16384" width="9" style="97"/>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E10"/>
  <sheetViews>
    <sheetView workbookViewId="0">
      <selection activeCell="B7" sqref="B7:E10"/>
    </sheetView>
  </sheetViews>
  <sheetFormatPr defaultRowHeight="12.6" x14ac:dyDescent="0.6"/>
  <cols>
    <col min="1" max="1" width="17.5625" style="2" bestFit="1" customWidth="1"/>
    <col min="2" max="3" width="9" style="2"/>
  </cols>
  <sheetData>
    <row r="1" spans="1:5" x14ac:dyDescent="0.6">
      <c r="A1" s="1" t="s">
        <v>582</v>
      </c>
    </row>
    <row r="2" spans="1:5" s="3" customFormat="1" ht="12" customHeight="1" x14ac:dyDescent="0.6">
      <c r="A2" s="56" t="s">
        <v>437</v>
      </c>
      <c r="B2" s="57"/>
      <c r="C2" s="57"/>
      <c r="D2" s="58"/>
    </row>
    <row r="3" spans="1:5" s="3" customFormat="1" x14ac:dyDescent="0.6">
      <c r="A3" s="36" t="s">
        <v>583</v>
      </c>
      <c r="B3" s="36" t="s">
        <v>567</v>
      </c>
      <c r="C3" s="36" t="s">
        <v>677</v>
      </c>
      <c r="D3" s="125"/>
    </row>
    <row r="4" spans="1:5" s="3" customFormat="1" x14ac:dyDescent="0.6">
      <c r="A4" s="56" t="s">
        <v>438</v>
      </c>
      <c r="B4" s="57"/>
      <c r="C4" s="57"/>
      <c r="D4" s="58"/>
    </row>
    <row r="5" spans="1:5" x14ac:dyDescent="0.6">
      <c r="A5" s="1" t="s">
        <v>585</v>
      </c>
    </row>
    <row r="6" spans="1:5" x14ac:dyDescent="0.6">
      <c r="A6" s="59" t="s">
        <v>586</v>
      </c>
    </row>
    <row r="7" spans="1:5" x14ac:dyDescent="0.6">
      <c r="B7" s="1" t="s">
        <v>156</v>
      </c>
    </row>
    <row r="8" spans="1:5" x14ac:dyDescent="0.6">
      <c r="B8" s="2" t="s">
        <v>158</v>
      </c>
      <c r="C8" s="233">
        <v>43210.750513310188</v>
      </c>
      <c r="D8" s="233"/>
      <c r="E8" s="233"/>
    </row>
    <row r="9" spans="1:5" x14ac:dyDescent="0.6">
      <c r="B9" s="2" t="s">
        <v>490</v>
      </c>
      <c r="C9" s="233">
        <v>43210.750513310188</v>
      </c>
      <c r="D9" s="233"/>
      <c r="E9" s="233"/>
    </row>
    <row r="10" spans="1:5" x14ac:dyDescent="0.6">
      <c r="B10" s="2" t="s">
        <v>1119</v>
      </c>
      <c r="C10" s="1" t="s">
        <v>1120</v>
      </c>
    </row>
  </sheetData>
  <sortState xmlns:xlrd2="http://schemas.microsoft.com/office/spreadsheetml/2017/richdata2" ref="A3:C3">
    <sortCondition ref="A3"/>
  </sortState>
  <mergeCells count="2">
    <mergeCell ref="C8:E8"/>
    <mergeCell ref="C9: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B0F0"/>
  </sheetPr>
  <dimension ref="A1:Q204"/>
  <sheetViews>
    <sheetView topLeftCell="A181" zoomScale="120" zoomScaleNormal="120" workbookViewId="0">
      <selection activeCell="G9" sqref="G9"/>
    </sheetView>
  </sheetViews>
  <sheetFormatPr defaultColWidth="6" defaultRowHeight="12.6" x14ac:dyDescent="0.6"/>
  <cols>
    <col min="1" max="1" width="46.125" style="3" bestFit="1" customWidth="1"/>
    <col min="2" max="2" width="12.5625" style="4" customWidth="1"/>
    <col min="3" max="3" width="46.125" style="4" bestFit="1" customWidth="1"/>
    <col min="4" max="4" width="8.4375" style="3" customWidth="1"/>
    <col min="5" max="16384" width="6" style="3"/>
  </cols>
  <sheetData>
    <row r="1" spans="1:10" x14ac:dyDescent="0.6">
      <c r="A1" s="3" t="s">
        <v>134</v>
      </c>
      <c r="B1" s="4" t="s">
        <v>135</v>
      </c>
    </row>
    <row r="2" spans="1:10" x14ac:dyDescent="0.6">
      <c r="A2" s="35" t="s">
        <v>581</v>
      </c>
      <c r="D2" s="35"/>
    </row>
    <row r="3" spans="1:10" x14ac:dyDescent="0.6">
      <c r="A3" s="35" t="s">
        <v>580</v>
      </c>
      <c r="D3" s="35"/>
    </row>
    <row r="4" spans="1:10" ht="12" customHeight="1" x14ac:dyDescent="0.6">
      <c r="A4" s="39" t="s">
        <v>437</v>
      </c>
      <c r="B4" s="37"/>
      <c r="C4" s="37"/>
      <c r="D4" s="38"/>
    </row>
    <row r="5" spans="1:10" ht="12" customHeight="1" x14ac:dyDescent="0.6">
      <c r="A5" s="127"/>
      <c r="B5" s="118"/>
      <c r="C5" s="127"/>
      <c r="D5" s="38"/>
      <c r="H5" s="127"/>
      <c r="I5" s="118"/>
      <c r="J5" s="127"/>
    </row>
    <row r="6" spans="1:10" x14ac:dyDescent="0.6">
      <c r="A6" s="127" t="s">
        <v>640</v>
      </c>
      <c r="B6" s="118" t="s">
        <v>1569</v>
      </c>
      <c r="C6" s="127" t="s">
        <v>608</v>
      </c>
      <c r="D6" s="38"/>
      <c r="H6" s="127"/>
      <c r="I6" s="118"/>
      <c r="J6" s="127"/>
    </row>
    <row r="7" spans="1:10" x14ac:dyDescent="0.6">
      <c r="A7" t="s">
        <v>641</v>
      </c>
      <c r="B7" s="118" t="s">
        <v>1570</v>
      </c>
      <c r="C7" t="s">
        <v>609</v>
      </c>
      <c r="D7" s="234"/>
      <c r="H7" s="127"/>
      <c r="I7" s="118"/>
      <c r="J7" s="127"/>
    </row>
    <row r="8" spans="1:10" x14ac:dyDescent="0.6">
      <c r="A8" t="s">
        <v>642</v>
      </c>
      <c r="B8" s="118" t="s">
        <v>1571</v>
      </c>
      <c r="C8" t="s">
        <v>610</v>
      </c>
      <c r="D8" s="235"/>
      <c r="H8" s="127"/>
      <c r="I8" s="118"/>
      <c r="J8" s="127"/>
    </row>
    <row r="9" spans="1:10" x14ac:dyDescent="0.6">
      <c r="A9" t="s">
        <v>643</v>
      </c>
      <c r="B9" s="118" t="s">
        <v>1572</v>
      </c>
      <c r="C9" t="s">
        <v>611</v>
      </c>
      <c r="D9" s="235"/>
      <c r="H9" s="127"/>
      <c r="I9" s="118"/>
      <c r="J9" s="127"/>
    </row>
    <row r="10" spans="1:10" s="126" customFormat="1" x14ac:dyDescent="0.6">
      <c r="A10" s="35" t="s">
        <v>535</v>
      </c>
      <c r="B10" s="36" t="s">
        <v>935</v>
      </c>
      <c r="C10" s="35" t="s">
        <v>535</v>
      </c>
      <c r="D10" s="235"/>
      <c r="H10" s="35"/>
      <c r="I10" s="36"/>
      <c r="J10" s="35"/>
    </row>
    <row r="11" spans="1:10" s="126" customFormat="1" x14ac:dyDescent="0.6">
      <c r="A11" s="33" t="s">
        <v>1205</v>
      </c>
      <c r="B11" s="4" t="s">
        <v>1198</v>
      </c>
      <c r="C11" s="145" t="s">
        <v>1204</v>
      </c>
      <c r="D11" s="235"/>
      <c r="H11" s="33"/>
      <c r="I11" s="4"/>
      <c r="J11" s="145"/>
    </row>
    <row r="12" spans="1:10" s="106" customFormat="1" x14ac:dyDescent="0.6">
      <c r="A12" s="106" t="s">
        <v>988</v>
      </c>
      <c r="B12" s="2"/>
      <c r="D12" s="235"/>
      <c r="H12" s="127"/>
      <c r="I12" s="154"/>
      <c r="J12" s="127"/>
    </row>
    <row r="13" spans="1:10" s="116" customFormat="1" x14ac:dyDescent="0.6">
      <c r="A13" s="116" t="s">
        <v>1035</v>
      </c>
      <c r="B13" s="2" t="s">
        <v>1096</v>
      </c>
      <c r="C13" s="116" t="s">
        <v>1034</v>
      </c>
      <c r="D13" s="235"/>
      <c r="H13" s="127"/>
      <c r="I13" s="154"/>
      <c r="J13" s="127"/>
    </row>
    <row r="14" spans="1:10" customFormat="1" x14ac:dyDescent="0.6">
      <c r="A14" t="s">
        <v>621</v>
      </c>
      <c r="B14" s="2" t="s">
        <v>622</v>
      </c>
      <c r="C14" t="s">
        <v>621</v>
      </c>
      <c r="D14" s="235"/>
      <c r="H14" s="127"/>
      <c r="I14" s="154"/>
      <c r="J14" s="127"/>
    </row>
    <row r="15" spans="1:10" s="106" customFormat="1" x14ac:dyDescent="0.6">
      <c r="A15" s="106" t="s">
        <v>983</v>
      </c>
      <c r="B15" s="2" t="s">
        <v>975</v>
      </c>
      <c r="C15" s="106" t="s">
        <v>737</v>
      </c>
      <c r="D15" s="235"/>
      <c r="H15" s="127"/>
      <c r="I15" s="154"/>
      <c r="J15" s="127"/>
    </row>
    <row r="16" spans="1:10" s="106" customFormat="1" x14ac:dyDescent="0.6">
      <c r="A16" s="106" t="s">
        <v>987</v>
      </c>
      <c r="B16" s="2" t="s">
        <v>989</v>
      </c>
      <c r="C16" s="106" t="s">
        <v>737</v>
      </c>
      <c r="D16" s="235"/>
      <c r="H16" s="127"/>
      <c r="I16" s="154"/>
      <c r="J16" s="127"/>
    </row>
    <row r="17" spans="1:10" s="106" customFormat="1" x14ac:dyDescent="0.6">
      <c r="A17" s="106" t="s">
        <v>986</v>
      </c>
      <c r="B17" s="2" t="s">
        <v>990</v>
      </c>
      <c r="C17" s="106" t="s">
        <v>737</v>
      </c>
      <c r="D17" s="235"/>
      <c r="H17" s="127"/>
      <c r="I17" s="154"/>
      <c r="J17" s="127"/>
    </row>
    <row r="18" spans="1:10" s="106" customFormat="1" x14ac:dyDescent="0.6">
      <c r="A18" s="106" t="s">
        <v>985</v>
      </c>
      <c r="B18" s="2" t="s">
        <v>984</v>
      </c>
      <c r="C18" s="106" t="s">
        <v>737</v>
      </c>
      <c r="D18" s="235"/>
      <c r="H18" s="127"/>
      <c r="I18" s="154"/>
      <c r="J18" s="127"/>
    </row>
    <row r="19" spans="1:10" customFormat="1" x14ac:dyDescent="0.6">
      <c r="A19" s="35" t="s">
        <v>125</v>
      </c>
      <c r="B19" s="36" t="s">
        <v>19</v>
      </c>
      <c r="C19" s="35" t="s">
        <v>125</v>
      </c>
      <c r="D19" s="235"/>
      <c r="H19" s="35"/>
      <c r="I19" s="36"/>
      <c r="J19" s="35"/>
    </row>
    <row r="20" spans="1:10" customFormat="1" x14ac:dyDescent="0.6">
      <c r="A20" s="35" t="s">
        <v>615</v>
      </c>
      <c r="B20" s="36" t="s">
        <v>619</v>
      </c>
      <c r="C20" s="35" t="s">
        <v>615</v>
      </c>
      <c r="D20" s="235"/>
      <c r="H20" s="35"/>
      <c r="I20" s="36"/>
      <c r="J20" s="35"/>
    </row>
    <row r="21" spans="1:10" s="127" customFormat="1" x14ac:dyDescent="0.6">
      <c r="A21" s="35" t="s">
        <v>1377</v>
      </c>
      <c r="B21" s="36" t="s">
        <v>1376</v>
      </c>
      <c r="C21" s="35" t="s">
        <v>1217</v>
      </c>
      <c r="D21" s="235"/>
      <c r="H21" s="35"/>
      <c r="I21" s="36"/>
      <c r="J21" s="35"/>
    </row>
    <row r="22" spans="1:10" s="127" customFormat="1" x14ac:dyDescent="0.6">
      <c r="A22" s="35" t="s">
        <v>1378</v>
      </c>
      <c r="B22" s="36" t="s">
        <v>1409</v>
      </c>
      <c r="C22" s="35" t="s">
        <v>1307</v>
      </c>
      <c r="D22" s="235"/>
      <c r="H22" s="35"/>
      <c r="I22" s="36"/>
      <c r="J22" s="35"/>
    </row>
    <row r="23" spans="1:10" s="127" customFormat="1" x14ac:dyDescent="0.6">
      <c r="A23" s="35" t="s">
        <v>1379</v>
      </c>
      <c r="B23" s="36" t="s">
        <v>1410</v>
      </c>
      <c r="C23" s="35" t="s">
        <v>1317</v>
      </c>
      <c r="D23" s="235"/>
      <c r="H23" s="35"/>
      <c r="I23" s="36"/>
      <c r="J23" s="35"/>
    </row>
    <row r="24" spans="1:10" s="127" customFormat="1" x14ac:dyDescent="0.6">
      <c r="A24" s="35" t="s">
        <v>1380</v>
      </c>
      <c r="B24" s="36" t="s">
        <v>1411</v>
      </c>
      <c r="C24" s="35" t="s">
        <v>1327</v>
      </c>
      <c r="D24" s="235"/>
      <c r="H24" s="35"/>
      <c r="I24" s="36"/>
      <c r="J24" s="35"/>
    </row>
    <row r="25" spans="1:10" s="127" customFormat="1" x14ac:dyDescent="0.6">
      <c r="A25" s="35" t="s">
        <v>1381</v>
      </c>
      <c r="B25" s="36" t="s">
        <v>1412</v>
      </c>
      <c r="C25" s="35" t="s">
        <v>1337</v>
      </c>
      <c r="D25" s="235"/>
      <c r="H25" s="35"/>
      <c r="I25" s="36"/>
      <c r="J25" s="35"/>
    </row>
    <row r="26" spans="1:10" s="127" customFormat="1" x14ac:dyDescent="0.6">
      <c r="A26" s="35" t="s">
        <v>1382</v>
      </c>
      <c r="B26" s="36" t="s">
        <v>1413</v>
      </c>
      <c r="C26" s="35" t="s">
        <v>1347</v>
      </c>
      <c r="D26" s="235"/>
      <c r="H26" s="35"/>
      <c r="I26" s="36"/>
      <c r="J26" s="35"/>
    </row>
    <row r="27" spans="1:10" s="127" customFormat="1" x14ac:dyDescent="0.6">
      <c r="A27" s="35" t="s">
        <v>1383</v>
      </c>
      <c r="B27" s="36" t="s">
        <v>1414</v>
      </c>
      <c r="C27" s="35" t="s">
        <v>1357</v>
      </c>
      <c r="D27" s="235"/>
      <c r="H27" s="35"/>
      <c r="I27" s="36"/>
      <c r="J27" s="35"/>
    </row>
    <row r="28" spans="1:10" s="127" customFormat="1" x14ac:dyDescent="0.6">
      <c r="A28" s="35" t="s">
        <v>1384</v>
      </c>
      <c r="B28" s="36" t="s">
        <v>1415</v>
      </c>
      <c r="C28" s="35" t="s">
        <v>1367</v>
      </c>
      <c r="D28" s="235"/>
      <c r="H28" s="35"/>
      <c r="I28" s="36"/>
      <c r="J28" s="35"/>
    </row>
    <row r="29" spans="1:10" s="127" customFormat="1" x14ac:dyDescent="0.6">
      <c r="A29" s="35" t="s">
        <v>1385</v>
      </c>
      <c r="B29" s="36" t="s">
        <v>1416</v>
      </c>
      <c r="C29" s="35" t="s">
        <v>1227</v>
      </c>
      <c r="D29" s="235"/>
      <c r="H29" s="35"/>
      <c r="I29" s="36"/>
      <c r="J29" s="35"/>
    </row>
    <row r="30" spans="1:10" s="127" customFormat="1" x14ac:dyDescent="0.6">
      <c r="A30" s="35" t="s">
        <v>1386</v>
      </c>
      <c r="B30" s="36" t="s">
        <v>1417</v>
      </c>
      <c r="C30" s="35" t="s">
        <v>1237</v>
      </c>
      <c r="D30" s="235"/>
      <c r="H30" s="35"/>
      <c r="I30" s="36"/>
      <c r="J30" s="35"/>
    </row>
    <row r="31" spans="1:10" s="127" customFormat="1" x14ac:dyDescent="0.6">
      <c r="A31" s="35" t="s">
        <v>1387</v>
      </c>
      <c r="B31" s="36" t="s">
        <v>1418</v>
      </c>
      <c r="C31" s="35" t="s">
        <v>1247</v>
      </c>
      <c r="D31" s="235"/>
      <c r="H31" s="35"/>
      <c r="I31" s="36"/>
      <c r="J31" s="35"/>
    </row>
    <row r="32" spans="1:10" s="127" customFormat="1" x14ac:dyDescent="0.6">
      <c r="A32" s="35" t="s">
        <v>1388</v>
      </c>
      <c r="B32" s="36" t="s">
        <v>1419</v>
      </c>
      <c r="C32" s="35" t="s">
        <v>1257</v>
      </c>
      <c r="D32" s="235"/>
      <c r="H32" s="35"/>
      <c r="I32" s="36"/>
      <c r="J32" s="35"/>
    </row>
    <row r="33" spans="1:10" s="127" customFormat="1" x14ac:dyDescent="0.6">
      <c r="A33" s="35" t="s">
        <v>1389</v>
      </c>
      <c r="B33" s="36" t="s">
        <v>1420</v>
      </c>
      <c r="C33" s="35" t="s">
        <v>1267</v>
      </c>
      <c r="D33" s="235"/>
      <c r="H33" s="35"/>
      <c r="I33" s="36"/>
      <c r="J33" s="35"/>
    </row>
    <row r="34" spans="1:10" s="127" customFormat="1" x14ac:dyDescent="0.6">
      <c r="A34" s="35" t="s">
        <v>1390</v>
      </c>
      <c r="B34" s="36" t="s">
        <v>1421</v>
      </c>
      <c r="C34" s="35" t="s">
        <v>1277</v>
      </c>
      <c r="D34" s="235"/>
      <c r="H34" s="35"/>
      <c r="I34" s="36"/>
      <c r="J34" s="35"/>
    </row>
    <row r="35" spans="1:10" s="127" customFormat="1" x14ac:dyDescent="0.6">
      <c r="A35" s="35" t="s">
        <v>1391</v>
      </c>
      <c r="B35" s="36" t="s">
        <v>1422</v>
      </c>
      <c r="C35" s="35" t="s">
        <v>1287</v>
      </c>
      <c r="D35" s="235"/>
      <c r="H35" s="35"/>
      <c r="I35" s="36"/>
      <c r="J35" s="35"/>
    </row>
    <row r="36" spans="1:10" s="127" customFormat="1" x14ac:dyDescent="0.6">
      <c r="A36" s="35" t="s">
        <v>1392</v>
      </c>
      <c r="B36" s="36" t="s">
        <v>1423</v>
      </c>
      <c r="C36" s="35" t="s">
        <v>1297</v>
      </c>
      <c r="D36" s="235"/>
      <c r="H36" s="35"/>
      <c r="I36" s="36"/>
      <c r="J36" s="35"/>
    </row>
    <row r="37" spans="1:10" s="127" customFormat="1" x14ac:dyDescent="0.6">
      <c r="A37" s="35" t="s">
        <v>1216</v>
      </c>
      <c r="B37" s="36" t="s">
        <v>1424</v>
      </c>
      <c r="C37" s="35" t="s">
        <v>1216</v>
      </c>
      <c r="D37" s="235"/>
      <c r="H37" s="35"/>
      <c r="I37" s="36"/>
      <c r="J37" s="35"/>
    </row>
    <row r="38" spans="1:10" s="127" customFormat="1" x14ac:dyDescent="0.6">
      <c r="A38" s="35" t="s">
        <v>1306</v>
      </c>
      <c r="B38" s="36" t="s">
        <v>1425</v>
      </c>
      <c r="C38" s="35" t="s">
        <v>1306</v>
      </c>
      <c r="D38" s="235"/>
      <c r="H38" s="35"/>
      <c r="I38" s="36"/>
      <c r="J38" s="35"/>
    </row>
    <row r="39" spans="1:10" s="127" customFormat="1" x14ac:dyDescent="0.6">
      <c r="A39" s="35" t="s">
        <v>1316</v>
      </c>
      <c r="B39" s="36" t="s">
        <v>1426</v>
      </c>
      <c r="C39" s="35" t="s">
        <v>1316</v>
      </c>
      <c r="D39" s="235"/>
      <c r="H39" s="35"/>
      <c r="I39" s="36"/>
      <c r="J39" s="35"/>
    </row>
    <row r="40" spans="1:10" s="127" customFormat="1" x14ac:dyDescent="0.6">
      <c r="A40" s="35" t="s">
        <v>1326</v>
      </c>
      <c r="B40" s="36" t="s">
        <v>1427</v>
      </c>
      <c r="C40" s="35" t="s">
        <v>1326</v>
      </c>
      <c r="D40" s="235"/>
      <c r="H40" s="35"/>
      <c r="I40" s="36"/>
      <c r="J40" s="35"/>
    </row>
    <row r="41" spans="1:10" s="127" customFormat="1" x14ac:dyDescent="0.6">
      <c r="A41" s="35" t="s">
        <v>1336</v>
      </c>
      <c r="B41" s="36" t="s">
        <v>1428</v>
      </c>
      <c r="C41" s="35" t="s">
        <v>1336</v>
      </c>
      <c r="D41" s="235"/>
      <c r="H41" s="35"/>
      <c r="I41" s="36"/>
      <c r="J41" s="35"/>
    </row>
    <row r="42" spans="1:10" s="127" customFormat="1" x14ac:dyDescent="0.6">
      <c r="A42" s="35" t="s">
        <v>1346</v>
      </c>
      <c r="B42" s="36" t="s">
        <v>1429</v>
      </c>
      <c r="C42" s="35" t="s">
        <v>1346</v>
      </c>
      <c r="D42" s="235"/>
      <c r="H42" s="35"/>
      <c r="I42" s="36"/>
      <c r="J42" s="35"/>
    </row>
    <row r="43" spans="1:10" s="127" customFormat="1" x14ac:dyDescent="0.6">
      <c r="A43" s="35" t="s">
        <v>1356</v>
      </c>
      <c r="B43" s="36" t="s">
        <v>1430</v>
      </c>
      <c r="C43" s="35" t="s">
        <v>1356</v>
      </c>
      <c r="D43" s="235"/>
      <c r="H43" s="35"/>
      <c r="I43" s="36"/>
      <c r="J43" s="35"/>
    </row>
    <row r="44" spans="1:10" s="127" customFormat="1" x14ac:dyDescent="0.6">
      <c r="A44" s="35" t="s">
        <v>1366</v>
      </c>
      <c r="B44" s="36" t="s">
        <v>1431</v>
      </c>
      <c r="C44" s="35" t="s">
        <v>1366</v>
      </c>
      <c r="D44" s="235"/>
      <c r="H44" s="35"/>
      <c r="I44" s="36"/>
      <c r="J44" s="35"/>
    </row>
    <row r="45" spans="1:10" s="127" customFormat="1" x14ac:dyDescent="0.6">
      <c r="A45" s="35" t="s">
        <v>1226</v>
      </c>
      <c r="B45" s="36" t="s">
        <v>1432</v>
      </c>
      <c r="C45" s="35" t="s">
        <v>1226</v>
      </c>
      <c r="D45" s="235"/>
      <c r="H45" s="35"/>
      <c r="I45" s="36"/>
      <c r="J45" s="35"/>
    </row>
    <row r="46" spans="1:10" s="127" customFormat="1" x14ac:dyDescent="0.6">
      <c r="A46" s="35" t="s">
        <v>1236</v>
      </c>
      <c r="B46" s="36" t="s">
        <v>1433</v>
      </c>
      <c r="C46" s="35" t="s">
        <v>1236</v>
      </c>
      <c r="D46" s="235"/>
      <c r="H46" s="35"/>
      <c r="I46" s="36"/>
      <c r="J46" s="35"/>
    </row>
    <row r="47" spans="1:10" s="127" customFormat="1" x14ac:dyDescent="0.6">
      <c r="A47" s="35" t="s">
        <v>1246</v>
      </c>
      <c r="B47" s="36" t="s">
        <v>1434</v>
      </c>
      <c r="C47" s="35" t="s">
        <v>1246</v>
      </c>
      <c r="D47" s="235"/>
      <c r="H47" s="35"/>
      <c r="I47" s="36"/>
      <c r="J47" s="35"/>
    </row>
    <row r="48" spans="1:10" s="127" customFormat="1" x14ac:dyDescent="0.6">
      <c r="A48" s="35" t="s">
        <v>1256</v>
      </c>
      <c r="B48" s="36" t="s">
        <v>1435</v>
      </c>
      <c r="C48" s="35" t="s">
        <v>1256</v>
      </c>
      <c r="D48" s="235"/>
      <c r="H48" s="35"/>
      <c r="I48" s="36"/>
      <c r="J48" s="35"/>
    </row>
    <row r="49" spans="1:10" s="127" customFormat="1" x14ac:dyDescent="0.6">
      <c r="A49" s="35" t="s">
        <v>1266</v>
      </c>
      <c r="B49" s="36" t="s">
        <v>1436</v>
      </c>
      <c r="C49" s="35" t="s">
        <v>1266</v>
      </c>
      <c r="D49" s="235"/>
      <c r="H49" s="35"/>
      <c r="I49" s="36"/>
      <c r="J49" s="35"/>
    </row>
    <row r="50" spans="1:10" s="127" customFormat="1" x14ac:dyDescent="0.6">
      <c r="A50" s="35" t="s">
        <v>1276</v>
      </c>
      <c r="B50" s="36" t="s">
        <v>1437</v>
      </c>
      <c r="C50" s="35" t="s">
        <v>1276</v>
      </c>
      <c r="D50" s="235"/>
      <c r="H50" s="35"/>
      <c r="I50" s="36"/>
      <c r="J50" s="35"/>
    </row>
    <row r="51" spans="1:10" s="127" customFormat="1" x14ac:dyDescent="0.6">
      <c r="A51" s="35" t="s">
        <v>1286</v>
      </c>
      <c r="B51" s="36" t="s">
        <v>1438</v>
      </c>
      <c r="C51" s="35" t="s">
        <v>1286</v>
      </c>
      <c r="D51" s="235"/>
      <c r="H51" s="35"/>
      <c r="I51" s="36"/>
      <c r="J51" s="35"/>
    </row>
    <row r="52" spans="1:10" s="127" customFormat="1" x14ac:dyDescent="0.6">
      <c r="A52" s="35" t="s">
        <v>1296</v>
      </c>
      <c r="B52" s="36" t="s">
        <v>1439</v>
      </c>
      <c r="C52" s="35" t="s">
        <v>1296</v>
      </c>
      <c r="D52" s="235"/>
      <c r="H52" s="35"/>
      <c r="I52" s="36"/>
      <c r="J52" s="35"/>
    </row>
    <row r="53" spans="1:10" s="127" customFormat="1" x14ac:dyDescent="0.6">
      <c r="A53" s="35" t="s">
        <v>1218</v>
      </c>
      <c r="B53" s="36" t="s">
        <v>1440</v>
      </c>
      <c r="C53" s="35" t="s">
        <v>1218</v>
      </c>
      <c r="D53" s="235"/>
      <c r="H53" s="35"/>
      <c r="I53" s="36"/>
      <c r="J53" s="35"/>
    </row>
    <row r="54" spans="1:10" s="127" customFormat="1" x14ac:dyDescent="0.6">
      <c r="A54" s="35" t="s">
        <v>1308</v>
      </c>
      <c r="B54" s="36" t="s">
        <v>1441</v>
      </c>
      <c r="C54" s="35" t="s">
        <v>1308</v>
      </c>
      <c r="D54" s="235"/>
      <c r="H54" s="35"/>
      <c r="I54" s="36"/>
      <c r="J54" s="35"/>
    </row>
    <row r="55" spans="1:10" s="127" customFormat="1" x14ac:dyDescent="0.6">
      <c r="A55" s="35" t="s">
        <v>1318</v>
      </c>
      <c r="B55" s="36" t="s">
        <v>1442</v>
      </c>
      <c r="C55" s="35" t="s">
        <v>1318</v>
      </c>
      <c r="D55" s="235"/>
      <c r="H55" s="35"/>
      <c r="I55" s="36"/>
      <c r="J55" s="35"/>
    </row>
    <row r="56" spans="1:10" s="127" customFormat="1" x14ac:dyDescent="0.6">
      <c r="A56" s="35" t="s">
        <v>1328</v>
      </c>
      <c r="B56" s="36" t="s">
        <v>1443</v>
      </c>
      <c r="C56" s="35" t="s">
        <v>1328</v>
      </c>
      <c r="D56" s="235"/>
      <c r="H56" s="35"/>
      <c r="I56" s="36"/>
      <c r="J56" s="35"/>
    </row>
    <row r="57" spans="1:10" s="127" customFormat="1" x14ac:dyDescent="0.6">
      <c r="A57" s="35" t="s">
        <v>1338</v>
      </c>
      <c r="B57" s="36" t="s">
        <v>1444</v>
      </c>
      <c r="C57" s="35" t="s">
        <v>1338</v>
      </c>
      <c r="D57" s="235"/>
      <c r="H57" s="35"/>
      <c r="I57" s="36"/>
      <c r="J57" s="35"/>
    </row>
    <row r="58" spans="1:10" s="127" customFormat="1" x14ac:dyDescent="0.6">
      <c r="A58" s="35" t="s">
        <v>1348</v>
      </c>
      <c r="B58" s="36" t="s">
        <v>1445</v>
      </c>
      <c r="C58" s="35" t="s">
        <v>1348</v>
      </c>
      <c r="D58" s="235"/>
      <c r="H58" s="35"/>
      <c r="I58" s="36"/>
      <c r="J58" s="35"/>
    </row>
    <row r="59" spans="1:10" s="127" customFormat="1" x14ac:dyDescent="0.6">
      <c r="A59" s="35" t="s">
        <v>1358</v>
      </c>
      <c r="B59" s="36" t="s">
        <v>1446</v>
      </c>
      <c r="C59" s="35" t="s">
        <v>1358</v>
      </c>
      <c r="D59" s="235"/>
      <c r="H59" s="35"/>
      <c r="I59" s="36"/>
      <c r="J59" s="35"/>
    </row>
    <row r="60" spans="1:10" s="127" customFormat="1" x14ac:dyDescent="0.6">
      <c r="A60" s="35" t="s">
        <v>1368</v>
      </c>
      <c r="B60" s="36" t="s">
        <v>1447</v>
      </c>
      <c r="C60" s="35" t="s">
        <v>1368</v>
      </c>
      <c r="D60" s="235"/>
      <c r="H60" s="35"/>
      <c r="I60" s="36"/>
      <c r="J60" s="35"/>
    </row>
    <row r="61" spans="1:10" s="127" customFormat="1" x14ac:dyDescent="0.6">
      <c r="A61" s="35" t="s">
        <v>1228</v>
      </c>
      <c r="B61" s="36" t="s">
        <v>1448</v>
      </c>
      <c r="C61" s="35" t="s">
        <v>1228</v>
      </c>
      <c r="D61" s="235"/>
      <c r="H61" s="35"/>
      <c r="I61" s="36"/>
      <c r="J61" s="35"/>
    </row>
    <row r="62" spans="1:10" s="127" customFormat="1" x14ac:dyDescent="0.6">
      <c r="A62" s="35" t="s">
        <v>1238</v>
      </c>
      <c r="B62" s="36" t="s">
        <v>1449</v>
      </c>
      <c r="C62" s="35" t="s">
        <v>1238</v>
      </c>
      <c r="D62" s="235"/>
      <c r="H62" s="35"/>
      <c r="I62" s="36"/>
      <c r="J62" s="35"/>
    </row>
    <row r="63" spans="1:10" s="127" customFormat="1" x14ac:dyDescent="0.6">
      <c r="A63" s="35" t="s">
        <v>1248</v>
      </c>
      <c r="B63" s="36" t="s">
        <v>1450</v>
      </c>
      <c r="C63" s="35" t="s">
        <v>1248</v>
      </c>
      <c r="D63" s="235"/>
      <c r="H63" s="35"/>
      <c r="I63" s="36"/>
      <c r="J63" s="35"/>
    </row>
    <row r="64" spans="1:10" s="127" customFormat="1" x14ac:dyDescent="0.6">
      <c r="A64" s="35" t="s">
        <v>1258</v>
      </c>
      <c r="B64" s="36" t="s">
        <v>1451</v>
      </c>
      <c r="C64" s="35" t="s">
        <v>1258</v>
      </c>
      <c r="D64" s="235"/>
      <c r="H64" s="35"/>
      <c r="I64" s="36"/>
      <c r="J64" s="35"/>
    </row>
    <row r="65" spans="1:10" s="127" customFormat="1" x14ac:dyDescent="0.6">
      <c r="A65" s="35" t="s">
        <v>1268</v>
      </c>
      <c r="B65" s="36" t="s">
        <v>1452</v>
      </c>
      <c r="C65" s="35" t="s">
        <v>1268</v>
      </c>
      <c r="D65" s="235"/>
      <c r="H65" s="35"/>
      <c r="I65" s="36"/>
      <c r="J65" s="35"/>
    </row>
    <row r="66" spans="1:10" s="127" customFormat="1" x14ac:dyDescent="0.6">
      <c r="A66" s="35" t="s">
        <v>1278</v>
      </c>
      <c r="B66" s="36" t="s">
        <v>1453</v>
      </c>
      <c r="C66" s="35" t="s">
        <v>1278</v>
      </c>
      <c r="D66" s="235"/>
      <c r="H66" s="35"/>
      <c r="I66" s="36"/>
      <c r="J66" s="35"/>
    </row>
    <row r="67" spans="1:10" s="127" customFormat="1" x14ac:dyDescent="0.6">
      <c r="A67" s="35" t="s">
        <v>1288</v>
      </c>
      <c r="B67" s="36" t="s">
        <v>1454</v>
      </c>
      <c r="C67" s="35" t="s">
        <v>1288</v>
      </c>
      <c r="D67" s="235"/>
      <c r="H67" s="35"/>
      <c r="I67" s="36"/>
      <c r="J67" s="35"/>
    </row>
    <row r="68" spans="1:10" s="127" customFormat="1" x14ac:dyDescent="0.6">
      <c r="A68" s="35" t="s">
        <v>1298</v>
      </c>
      <c r="B68" s="36" t="s">
        <v>1455</v>
      </c>
      <c r="C68" s="35" t="s">
        <v>1298</v>
      </c>
      <c r="D68" s="235"/>
      <c r="H68" s="35"/>
      <c r="I68" s="36"/>
      <c r="J68" s="35"/>
    </row>
    <row r="69" spans="1:10" s="127" customFormat="1" x14ac:dyDescent="0.6">
      <c r="A69" s="35" t="s">
        <v>1219</v>
      </c>
      <c r="B69" s="36" t="s">
        <v>1456</v>
      </c>
      <c r="C69" s="35" t="s">
        <v>1219</v>
      </c>
      <c r="D69" s="235"/>
      <c r="H69" s="35"/>
      <c r="I69" s="36"/>
      <c r="J69" s="35"/>
    </row>
    <row r="70" spans="1:10" s="127" customFormat="1" x14ac:dyDescent="0.6">
      <c r="A70" s="35" t="s">
        <v>1309</v>
      </c>
      <c r="B70" s="36" t="s">
        <v>1457</v>
      </c>
      <c r="C70" s="35" t="s">
        <v>1309</v>
      </c>
      <c r="D70" s="235"/>
      <c r="H70" s="35"/>
      <c r="I70" s="36"/>
      <c r="J70" s="35"/>
    </row>
    <row r="71" spans="1:10" s="127" customFormat="1" x14ac:dyDescent="0.6">
      <c r="A71" s="35" t="s">
        <v>1319</v>
      </c>
      <c r="B71" s="36" t="s">
        <v>1458</v>
      </c>
      <c r="C71" s="35" t="s">
        <v>1319</v>
      </c>
      <c r="D71" s="235"/>
      <c r="H71" s="35"/>
      <c r="I71" s="36"/>
      <c r="J71" s="35"/>
    </row>
    <row r="72" spans="1:10" s="127" customFormat="1" x14ac:dyDescent="0.6">
      <c r="A72" s="35" t="s">
        <v>1329</v>
      </c>
      <c r="B72" s="36" t="s">
        <v>1459</v>
      </c>
      <c r="C72" s="35" t="s">
        <v>1329</v>
      </c>
      <c r="D72" s="235"/>
      <c r="H72" s="35"/>
      <c r="I72" s="36"/>
      <c r="J72" s="35"/>
    </row>
    <row r="73" spans="1:10" s="127" customFormat="1" x14ac:dyDescent="0.6">
      <c r="A73" s="35" t="s">
        <v>1339</v>
      </c>
      <c r="B73" s="36" t="s">
        <v>1460</v>
      </c>
      <c r="C73" s="35" t="s">
        <v>1339</v>
      </c>
      <c r="D73" s="235"/>
      <c r="H73" s="35"/>
      <c r="I73" s="36"/>
      <c r="J73" s="35"/>
    </row>
    <row r="74" spans="1:10" s="127" customFormat="1" x14ac:dyDescent="0.6">
      <c r="A74" s="35" t="s">
        <v>1349</v>
      </c>
      <c r="B74" s="36" t="s">
        <v>1461</v>
      </c>
      <c r="C74" s="35" t="s">
        <v>1349</v>
      </c>
      <c r="D74" s="235"/>
      <c r="H74" s="35"/>
      <c r="I74" s="36"/>
      <c r="J74" s="35"/>
    </row>
    <row r="75" spans="1:10" s="127" customFormat="1" x14ac:dyDescent="0.6">
      <c r="A75" s="35" t="s">
        <v>1359</v>
      </c>
      <c r="B75" s="36" t="s">
        <v>1462</v>
      </c>
      <c r="C75" s="35" t="s">
        <v>1359</v>
      </c>
      <c r="D75" s="235"/>
      <c r="H75" s="35"/>
      <c r="I75" s="36"/>
      <c r="J75" s="35"/>
    </row>
    <row r="76" spans="1:10" s="127" customFormat="1" x14ac:dyDescent="0.6">
      <c r="A76" s="35" t="s">
        <v>1369</v>
      </c>
      <c r="B76" s="36" t="s">
        <v>1463</v>
      </c>
      <c r="C76" s="35" t="s">
        <v>1369</v>
      </c>
      <c r="D76" s="235"/>
      <c r="H76" s="35"/>
      <c r="I76" s="36"/>
      <c r="J76" s="35"/>
    </row>
    <row r="77" spans="1:10" s="127" customFormat="1" x14ac:dyDescent="0.6">
      <c r="A77" s="35" t="s">
        <v>1229</v>
      </c>
      <c r="B77" s="36" t="s">
        <v>1464</v>
      </c>
      <c r="C77" s="35" t="s">
        <v>1229</v>
      </c>
      <c r="D77" s="235"/>
      <c r="H77" s="35"/>
      <c r="I77" s="36"/>
      <c r="J77" s="35"/>
    </row>
    <row r="78" spans="1:10" s="127" customFormat="1" x14ac:dyDescent="0.6">
      <c r="A78" s="35" t="s">
        <v>1239</v>
      </c>
      <c r="B78" s="36" t="s">
        <v>1465</v>
      </c>
      <c r="C78" s="35" t="s">
        <v>1239</v>
      </c>
      <c r="D78" s="235"/>
      <c r="H78" s="35"/>
      <c r="I78" s="36"/>
      <c r="J78" s="35"/>
    </row>
    <row r="79" spans="1:10" s="127" customFormat="1" x14ac:dyDescent="0.6">
      <c r="A79" s="35" t="s">
        <v>1249</v>
      </c>
      <c r="B79" s="36" t="s">
        <v>1466</v>
      </c>
      <c r="C79" s="35" t="s">
        <v>1249</v>
      </c>
      <c r="D79" s="235"/>
      <c r="H79" s="35"/>
      <c r="I79" s="36"/>
      <c r="J79" s="35"/>
    </row>
    <row r="80" spans="1:10" s="127" customFormat="1" x14ac:dyDescent="0.6">
      <c r="A80" s="35" t="s">
        <v>1259</v>
      </c>
      <c r="B80" s="36" t="s">
        <v>1467</v>
      </c>
      <c r="C80" s="35" t="s">
        <v>1259</v>
      </c>
      <c r="D80" s="235"/>
      <c r="H80" s="35"/>
      <c r="I80" s="36"/>
      <c r="J80" s="35"/>
    </row>
    <row r="81" spans="1:10" s="127" customFormat="1" x14ac:dyDescent="0.6">
      <c r="A81" s="35" t="s">
        <v>1269</v>
      </c>
      <c r="B81" s="36" t="s">
        <v>1468</v>
      </c>
      <c r="C81" s="35" t="s">
        <v>1269</v>
      </c>
      <c r="D81" s="235"/>
      <c r="H81" s="35"/>
      <c r="I81" s="36"/>
      <c r="J81" s="35"/>
    </row>
    <row r="82" spans="1:10" s="127" customFormat="1" x14ac:dyDescent="0.6">
      <c r="A82" s="35" t="s">
        <v>1279</v>
      </c>
      <c r="B82" s="36" t="s">
        <v>1469</v>
      </c>
      <c r="C82" s="35" t="s">
        <v>1279</v>
      </c>
      <c r="D82" s="235"/>
      <c r="H82" s="35"/>
      <c r="I82" s="36"/>
      <c r="J82" s="35"/>
    </row>
    <row r="83" spans="1:10" s="127" customFormat="1" x14ac:dyDescent="0.6">
      <c r="A83" s="35" t="s">
        <v>1289</v>
      </c>
      <c r="B83" s="36" t="s">
        <v>1470</v>
      </c>
      <c r="C83" s="35" t="s">
        <v>1289</v>
      </c>
      <c r="D83" s="235"/>
      <c r="H83" s="35"/>
      <c r="I83" s="36"/>
      <c r="J83" s="35"/>
    </row>
    <row r="84" spans="1:10" s="127" customFormat="1" x14ac:dyDescent="0.6">
      <c r="A84" s="35" t="s">
        <v>1299</v>
      </c>
      <c r="B84" s="36" t="s">
        <v>1471</v>
      </c>
      <c r="C84" s="35" t="s">
        <v>1299</v>
      </c>
      <c r="D84" s="235"/>
      <c r="H84" s="35"/>
      <c r="I84" s="36"/>
      <c r="J84" s="35"/>
    </row>
    <row r="85" spans="1:10" s="127" customFormat="1" x14ac:dyDescent="0.6">
      <c r="A85" s="35" t="s">
        <v>1220</v>
      </c>
      <c r="B85" s="36" t="s">
        <v>1472</v>
      </c>
      <c r="C85" s="35" t="s">
        <v>1220</v>
      </c>
      <c r="D85" s="235"/>
      <c r="H85" s="35"/>
      <c r="I85" s="36"/>
      <c r="J85" s="35"/>
    </row>
    <row r="86" spans="1:10" s="127" customFormat="1" x14ac:dyDescent="0.6">
      <c r="A86" s="35" t="s">
        <v>1310</v>
      </c>
      <c r="B86" s="36" t="s">
        <v>1473</v>
      </c>
      <c r="C86" s="35" t="s">
        <v>1310</v>
      </c>
      <c r="D86" s="235"/>
      <c r="H86" s="35"/>
      <c r="I86" s="36"/>
      <c r="J86" s="35"/>
    </row>
    <row r="87" spans="1:10" s="127" customFormat="1" x14ac:dyDescent="0.6">
      <c r="A87" s="35" t="s">
        <v>1320</v>
      </c>
      <c r="B87" s="36" t="s">
        <v>1474</v>
      </c>
      <c r="C87" s="35" t="s">
        <v>1320</v>
      </c>
      <c r="D87" s="235"/>
      <c r="H87" s="35"/>
      <c r="I87" s="36"/>
      <c r="J87" s="35"/>
    </row>
    <row r="88" spans="1:10" s="127" customFormat="1" x14ac:dyDescent="0.6">
      <c r="A88" s="35" t="s">
        <v>1330</v>
      </c>
      <c r="B88" s="36" t="s">
        <v>1475</v>
      </c>
      <c r="C88" s="35" t="s">
        <v>1330</v>
      </c>
      <c r="D88" s="235"/>
      <c r="H88" s="35"/>
      <c r="I88" s="36"/>
      <c r="J88" s="35"/>
    </row>
    <row r="89" spans="1:10" s="127" customFormat="1" x14ac:dyDescent="0.6">
      <c r="A89" s="35" t="s">
        <v>1340</v>
      </c>
      <c r="B89" s="36" t="s">
        <v>1476</v>
      </c>
      <c r="C89" s="35" t="s">
        <v>1340</v>
      </c>
      <c r="D89" s="235"/>
      <c r="H89" s="35"/>
      <c r="I89" s="36"/>
      <c r="J89" s="35"/>
    </row>
    <row r="90" spans="1:10" s="127" customFormat="1" x14ac:dyDescent="0.6">
      <c r="A90" s="35" t="s">
        <v>1350</v>
      </c>
      <c r="B90" s="36" t="s">
        <v>1477</v>
      </c>
      <c r="C90" s="35" t="s">
        <v>1350</v>
      </c>
      <c r="D90" s="235"/>
      <c r="H90" s="35"/>
      <c r="I90" s="36"/>
      <c r="J90" s="35"/>
    </row>
    <row r="91" spans="1:10" s="127" customFormat="1" x14ac:dyDescent="0.6">
      <c r="A91" s="35" t="s">
        <v>1360</v>
      </c>
      <c r="B91" s="36" t="s">
        <v>1478</v>
      </c>
      <c r="C91" s="35" t="s">
        <v>1360</v>
      </c>
      <c r="D91" s="235"/>
      <c r="H91" s="35"/>
      <c r="I91" s="36"/>
      <c r="J91" s="35"/>
    </row>
    <row r="92" spans="1:10" s="127" customFormat="1" x14ac:dyDescent="0.6">
      <c r="A92" s="35" t="s">
        <v>1370</v>
      </c>
      <c r="B92" s="36" t="s">
        <v>1479</v>
      </c>
      <c r="C92" s="35" t="s">
        <v>1370</v>
      </c>
      <c r="D92" s="235"/>
      <c r="H92" s="35"/>
      <c r="I92" s="36"/>
      <c r="J92" s="35"/>
    </row>
    <row r="93" spans="1:10" s="127" customFormat="1" x14ac:dyDescent="0.6">
      <c r="A93" s="35" t="s">
        <v>1230</v>
      </c>
      <c r="B93" s="36" t="s">
        <v>1480</v>
      </c>
      <c r="C93" s="35" t="s">
        <v>1230</v>
      </c>
      <c r="D93" s="235"/>
      <c r="H93" s="35"/>
      <c r="I93" s="36"/>
      <c r="J93" s="35"/>
    </row>
    <row r="94" spans="1:10" s="127" customFormat="1" x14ac:dyDescent="0.6">
      <c r="A94" s="35" t="s">
        <v>1240</v>
      </c>
      <c r="B94" s="36" t="s">
        <v>1481</v>
      </c>
      <c r="C94" s="35" t="s">
        <v>1240</v>
      </c>
      <c r="D94" s="235"/>
      <c r="H94" s="35"/>
      <c r="I94" s="36"/>
      <c r="J94" s="35"/>
    </row>
    <row r="95" spans="1:10" s="127" customFormat="1" x14ac:dyDescent="0.6">
      <c r="A95" s="35" t="s">
        <v>1250</v>
      </c>
      <c r="B95" s="36" t="s">
        <v>1482</v>
      </c>
      <c r="C95" s="35" t="s">
        <v>1250</v>
      </c>
      <c r="D95" s="235"/>
      <c r="H95" s="35"/>
      <c r="I95" s="36"/>
      <c r="J95" s="35"/>
    </row>
    <row r="96" spans="1:10" s="127" customFormat="1" x14ac:dyDescent="0.6">
      <c r="A96" s="35" t="s">
        <v>1260</v>
      </c>
      <c r="B96" s="36" t="s">
        <v>1483</v>
      </c>
      <c r="C96" s="35" t="s">
        <v>1260</v>
      </c>
      <c r="D96" s="235"/>
      <c r="H96" s="35"/>
      <c r="I96" s="36"/>
      <c r="J96" s="35"/>
    </row>
    <row r="97" spans="1:10" s="127" customFormat="1" x14ac:dyDescent="0.6">
      <c r="A97" s="35" t="s">
        <v>1270</v>
      </c>
      <c r="B97" s="36" t="s">
        <v>1484</v>
      </c>
      <c r="C97" s="35" t="s">
        <v>1270</v>
      </c>
      <c r="D97" s="235"/>
      <c r="H97" s="35"/>
      <c r="I97" s="36"/>
      <c r="J97" s="35"/>
    </row>
    <row r="98" spans="1:10" s="127" customFormat="1" x14ac:dyDescent="0.6">
      <c r="A98" s="35" t="s">
        <v>1280</v>
      </c>
      <c r="B98" s="36" t="s">
        <v>1485</v>
      </c>
      <c r="C98" s="35" t="s">
        <v>1280</v>
      </c>
      <c r="D98" s="235"/>
      <c r="H98" s="35"/>
      <c r="I98" s="36"/>
      <c r="J98" s="35"/>
    </row>
    <row r="99" spans="1:10" s="127" customFormat="1" x14ac:dyDescent="0.6">
      <c r="A99" s="35" t="s">
        <v>1290</v>
      </c>
      <c r="B99" s="36" t="s">
        <v>1486</v>
      </c>
      <c r="C99" s="35" t="s">
        <v>1290</v>
      </c>
      <c r="D99" s="235"/>
      <c r="H99" s="35"/>
      <c r="I99" s="36"/>
      <c r="J99" s="35"/>
    </row>
    <row r="100" spans="1:10" s="127" customFormat="1" x14ac:dyDescent="0.6">
      <c r="A100" s="35" t="s">
        <v>1300</v>
      </c>
      <c r="B100" s="36" t="s">
        <v>1487</v>
      </c>
      <c r="C100" s="35" t="s">
        <v>1300</v>
      </c>
      <c r="D100" s="235"/>
      <c r="H100" s="35"/>
      <c r="I100" s="36"/>
      <c r="J100" s="35"/>
    </row>
    <row r="101" spans="1:10" s="127" customFormat="1" x14ac:dyDescent="0.6">
      <c r="A101" s="35" t="s">
        <v>1221</v>
      </c>
      <c r="B101" s="36" t="s">
        <v>1488</v>
      </c>
      <c r="C101" s="35" t="s">
        <v>1221</v>
      </c>
      <c r="D101" s="235"/>
      <c r="H101" s="35"/>
      <c r="I101" s="36"/>
      <c r="J101" s="35"/>
    </row>
    <row r="102" spans="1:10" s="127" customFormat="1" x14ac:dyDescent="0.6">
      <c r="A102" s="35" t="s">
        <v>1311</v>
      </c>
      <c r="B102" s="36" t="s">
        <v>1489</v>
      </c>
      <c r="C102" s="35" t="s">
        <v>1311</v>
      </c>
      <c r="D102" s="235"/>
      <c r="H102" s="35"/>
      <c r="I102" s="36"/>
      <c r="J102" s="35"/>
    </row>
    <row r="103" spans="1:10" s="127" customFormat="1" x14ac:dyDescent="0.6">
      <c r="A103" s="35" t="s">
        <v>1321</v>
      </c>
      <c r="B103" s="36" t="s">
        <v>1490</v>
      </c>
      <c r="C103" s="35" t="s">
        <v>1321</v>
      </c>
      <c r="D103" s="235"/>
      <c r="H103" s="35"/>
      <c r="I103" s="36"/>
      <c r="J103" s="35"/>
    </row>
    <row r="104" spans="1:10" s="127" customFormat="1" x14ac:dyDescent="0.6">
      <c r="A104" s="35" t="s">
        <v>1331</v>
      </c>
      <c r="B104" s="36" t="s">
        <v>1491</v>
      </c>
      <c r="C104" s="35" t="s">
        <v>1331</v>
      </c>
      <c r="D104" s="235"/>
      <c r="H104" s="35"/>
      <c r="I104" s="36"/>
      <c r="J104" s="35"/>
    </row>
    <row r="105" spans="1:10" s="127" customFormat="1" x14ac:dyDescent="0.6">
      <c r="A105" s="35" t="s">
        <v>1341</v>
      </c>
      <c r="B105" s="36" t="s">
        <v>1492</v>
      </c>
      <c r="C105" s="35" t="s">
        <v>1341</v>
      </c>
      <c r="D105" s="235"/>
      <c r="H105" s="35"/>
      <c r="I105" s="36"/>
      <c r="J105" s="35"/>
    </row>
    <row r="106" spans="1:10" s="127" customFormat="1" x14ac:dyDescent="0.6">
      <c r="A106" s="35" t="s">
        <v>1351</v>
      </c>
      <c r="B106" s="36" t="s">
        <v>1493</v>
      </c>
      <c r="C106" s="35" t="s">
        <v>1351</v>
      </c>
      <c r="D106" s="235"/>
      <c r="H106" s="35"/>
      <c r="I106" s="36"/>
      <c r="J106" s="35"/>
    </row>
    <row r="107" spans="1:10" s="127" customFormat="1" x14ac:dyDescent="0.6">
      <c r="A107" s="35" t="s">
        <v>1361</v>
      </c>
      <c r="B107" s="36" t="s">
        <v>1494</v>
      </c>
      <c r="C107" s="35" t="s">
        <v>1361</v>
      </c>
      <c r="D107" s="235"/>
      <c r="H107" s="35"/>
      <c r="I107" s="36"/>
      <c r="J107" s="35"/>
    </row>
    <row r="108" spans="1:10" s="127" customFormat="1" x14ac:dyDescent="0.6">
      <c r="A108" s="35" t="s">
        <v>1371</v>
      </c>
      <c r="B108" s="36" t="s">
        <v>1495</v>
      </c>
      <c r="C108" s="35" t="s">
        <v>1371</v>
      </c>
      <c r="D108" s="235"/>
      <c r="H108" s="35"/>
      <c r="I108" s="36"/>
      <c r="J108" s="35"/>
    </row>
    <row r="109" spans="1:10" s="127" customFormat="1" x14ac:dyDescent="0.6">
      <c r="A109" s="35" t="s">
        <v>1231</v>
      </c>
      <c r="B109" s="36" t="s">
        <v>1496</v>
      </c>
      <c r="C109" s="35" t="s">
        <v>1231</v>
      </c>
      <c r="D109" s="235"/>
      <c r="H109" s="35"/>
      <c r="I109" s="36"/>
      <c r="J109" s="35"/>
    </row>
    <row r="110" spans="1:10" s="127" customFormat="1" x14ac:dyDescent="0.6">
      <c r="A110" s="35" t="s">
        <v>1241</v>
      </c>
      <c r="B110" s="36" t="s">
        <v>1497</v>
      </c>
      <c r="C110" s="35" t="s">
        <v>1241</v>
      </c>
      <c r="D110" s="235"/>
      <c r="H110" s="35"/>
      <c r="I110" s="36"/>
      <c r="J110" s="35"/>
    </row>
    <row r="111" spans="1:10" s="127" customFormat="1" x14ac:dyDescent="0.6">
      <c r="A111" s="35" t="s">
        <v>1251</v>
      </c>
      <c r="B111" s="36" t="s">
        <v>1498</v>
      </c>
      <c r="C111" s="35" t="s">
        <v>1251</v>
      </c>
      <c r="D111" s="235"/>
      <c r="H111" s="35"/>
      <c r="I111" s="36"/>
      <c r="J111" s="35"/>
    </row>
    <row r="112" spans="1:10" s="127" customFormat="1" x14ac:dyDescent="0.6">
      <c r="A112" s="35" t="s">
        <v>1261</v>
      </c>
      <c r="B112" s="36" t="s">
        <v>1499</v>
      </c>
      <c r="C112" s="35" t="s">
        <v>1261</v>
      </c>
      <c r="D112" s="235"/>
      <c r="H112" s="35"/>
      <c r="I112" s="36"/>
      <c r="J112" s="35"/>
    </row>
    <row r="113" spans="1:10" s="127" customFormat="1" x14ac:dyDescent="0.6">
      <c r="A113" s="35" t="s">
        <v>1271</v>
      </c>
      <c r="B113" s="36" t="s">
        <v>1500</v>
      </c>
      <c r="C113" s="35" t="s">
        <v>1271</v>
      </c>
      <c r="D113" s="235"/>
      <c r="H113" s="35"/>
      <c r="I113" s="36"/>
      <c r="J113" s="35"/>
    </row>
    <row r="114" spans="1:10" s="127" customFormat="1" x14ac:dyDescent="0.6">
      <c r="A114" s="35" t="s">
        <v>1281</v>
      </c>
      <c r="B114" s="36" t="s">
        <v>1501</v>
      </c>
      <c r="C114" s="35" t="s">
        <v>1281</v>
      </c>
      <c r="D114" s="235"/>
      <c r="H114" s="35"/>
      <c r="I114" s="36"/>
      <c r="J114" s="35"/>
    </row>
    <row r="115" spans="1:10" s="127" customFormat="1" x14ac:dyDescent="0.6">
      <c r="A115" s="35" t="s">
        <v>1291</v>
      </c>
      <c r="B115" s="36" t="s">
        <v>1502</v>
      </c>
      <c r="C115" s="35" t="s">
        <v>1291</v>
      </c>
      <c r="D115" s="235"/>
      <c r="H115" s="35"/>
      <c r="I115" s="36"/>
      <c r="J115" s="35"/>
    </row>
    <row r="116" spans="1:10" s="127" customFormat="1" x14ac:dyDescent="0.6">
      <c r="A116" s="35" t="s">
        <v>1301</v>
      </c>
      <c r="B116" s="36" t="s">
        <v>1503</v>
      </c>
      <c r="C116" s="35" t="s">
        <v>1301</v>
      </c>
      <c r="D116" s="235"/>
      <c r="H116" s="35"/>
      <c r="I116" s="36"/>
      <c r="J116" s="35"/>
    </row>
    <row r="117" spans="1:10" s="127" customFormat="1" x14ac:dyDescent="0.6">
      <c r="A117" s="35" t="s">
        <v>1222</v>
      </c>
      <c r="B117" s="36" t="s">
        <v>1504</v>
      </c>
      <c r="C117" s="35" t="s">
        <v>1222</v>
      </c>
      <c r="D117" s="235"/>
      <c r="H117" s="35"/>
      <c r="I117" s="36"/>
      <c r="J117" s="35"/>
    </row>
    <row r="118" spans="1:10" s="127" customFormat="1" x14ac:dyDescent="0.6">
      <c r="A118" s="35" t="s">
        <v>1312</v>
      </c>
      <c r="B118" s="36" t="s">
        <v>1505</v>
      </c>
      <c r="C118" s="35" t="s">
        <v>1312</v>
      </c>
      <c r="D118" s="235"/>
      <c r="H118" s="35"/>
      <c r="I118" s="36"/>
      <c r="J118" s="35"/>
    </row>
    <row r="119" spans="1:10" s="127" customFormat="1" x14ac:dyDescent="0.6">
      <c r="A119" s="35" t="s">
        <v>1322</v>
      </c>
      <c r="B119" s="36" t="s">
        <v>1506</v>
      </c>
      <c r="C119" s="35" t="s">
        <v>1322</v>
      </c>
      <c r="D119" s="235"/>
      <c r="H119" s="35"/>
      <c r="I119" s="36"/>
      <c r="J119" s="35"/>
    </row>
    <row r="120" spans="1:10" s="127" customFormat="1" x14ac:dyDescent="0.6">
      <c r="A120" s="35" t="s">
        <v>1332</v>
      </c>
      <c r="B120" s="36" t="s">
        <v>1507</v>
      </c>
      <c r="C120" s="35" t="s">
        <v>1332</v>
      </c>
      <c r="D120" s="235"/>
      <c r="H120" s="35"/>
      <c r="I120" s="36"/>
      <c r="J120" s="35"/>
    </row>
    <row r="121" spans="1:10" s="127" customFormat="1" x14ac:dyDescent="0.6">
      <c r="A121" s="35" t="s">
        <v>1342</v>
      </c>
      <c r="B121" s="36" t="s">
        <v>1508</v>
      </c>
      <c r="C121" s="35" t="s">
        <v>1342</v>
      </c>
      <c r="D121" s="235"/>
      <c r="H121" s="35"/>
      <c r="I121" s="36"/>
      <c r="J121" s="35"/>
    </row>
    <row r="122" spans="1:10" s="127" customFormat="1" x14ac:dyDescent="0.6">
      <c r="A122" s="35" t="s">
        <v>1352</v>
      </c>
      <c r="B122" s="36" t="s">
        <v>1509</v>
      </c>
      <c r="C122" s="35" t="s">
        <v>1352</v>
      </c>
      <c r="D122" s="235"/>
      <c r="H122" s="35"/>
      <c r="I122" s="36"/>
      <c r="J122" s="35"/>
    </row>
    <row r="123" spans="1:10" s="127" customFormat="1" x14ac:dyDescent="0.6">
      <c r="A123" s="35" t="s">
        <v>1362</v>
      </c>
      <c r="B123" s="36" t="s">
        <v>1510</v>
      </c>
      <c r="C123" s="35" t="s">
        <v>1362</v>
      </c>
      <c r="D123" s="235"/>
      <c r="H123" s="35"/>
      <c r="I123" s="36"/>
      <c r="J123" s="35"/>
    </row>
    <row r="124" spans="1:10" s="127" customFormat="1" x14ac:dyDescent="0.6">
      <c r="A124" s="35" t="s">
        <v>1372</v>
      </c>
      <c r="B124" s="36" t="s">
        <v>1511</v>
      </c>
      <c r="C124" s="35" t="s">
        <v>1372</v>
      </c>
      <c r="D124" s="235"/>
      <c r="H124" s="35"/>
      <c r="I124" s="36"/>
      <c r="J124" s="35"/>
    </row>
    <row r="125" spans="1:10" s="127" customFormat="1" x14ac:dyDescent="0.6">
      <c r="A125" s="35" t="s">
        <v>1232</v>
      </c>
      <c r="B125" s="36" t="s">
        <v>1512</v>
      </c>
      <c r="C125" s="35" t="s">
        <v>1232</v>
      </c>
      <c r="D125" s="235"/>
      <c r="H125" s="35"/>
      <c r="I125" s="36"/>
      <c r="J125" s="35"/>
    </row>
    <row r="126" spans="1:10" s="127" customFormat="1" x14ac:dyDescent="0.6">
      <c r="A126" s="35" t="s">
        <v>1242</v>
      </c>
      <c r="B126" s="36" t="s">
        <v>1513</v>
      </c>
      <c r="C126" s="35" t="s">
        <v>1242</v>
      </c>
      <c r="D126" s="235"/>
      <c r="H126" s="35"/>
      <c r="I126" s="36"/>
      <c r="J126" s="35"/>
    </row>
    <row r="127" spans="1:10" s="127" customFormat="1" x14ac:dyDescent="0.6">
      <c r="A127" s="35" t="s">
        <v>1252</v>
      </c>
      <c r="B127" s="36" t="s">
        <v>1514</v>
      </c>
      <c r="C127" s="35" t="s">
        <v>1252</v>
      </c>
      <c r="D127" s="235"/>
      <c r="H127" s="35"/>
      <c r="I127" s="36"/>
      <c r="J127" s="35"/>
    </row>
    <row r="128" spans="1:10" s="127" customFormat="1" x14ac:dyDescent="0.6">
      <c r="A128" s="35" t="s">
        <v>1262</v>
      </c>
      <c r="B128" s="36" t="s">
        <v>1515</v>
      </c>
      <c r="C128" s="35" t="s">
        <v>1262</v>
      </c>
      <c r="D128" s="235"/>
      <c r="H128" s="35"/>
      <c r="I128" s="36"/>
      <c r="J128" s="35"/>
    </row>
    <row r="129" spans="1:10" s="127" customFormat="1" x14ac:dyDescent="0.6">
      <c r="A129" s="35" t="s">
        <v>1272</v>
      </c>
      <c r="B129" s="36" t="s">
        <v>1516</v>
      </c>
      <c r="C129" s="35" t="s">
        <v>1272</v>
      </c>
      <c r="D129" s="235"/>
      <c r="H129" s="35"/>
      <c r="I129" s="36"/>
      <c r="J129" s="35"/>
    </row>
    <row r="130" spans="1:10" s="127" customFormat="1" x14ac:dyDescent="0.6">
      <c r="A130" s="35" t="s">
        <v>1282</v>
      </c>
      <c r="B130" s="36" t="s">
        <v>1517</v>
      </c>
      <c r="C130" s="35" t="s">
        <v>1282</v>
      </c>
      <c r="D130" s="235"/>
      <c r="H130" s="35"/>
      <c r="I130" s="36"/>
      <c r="J130" s="35"/>
    </row>
    <row r="131" spans="1:10" s="127" customFormat="1" x14ac:dyDescent="0.6">
      <c r="A131" s="35" t="s">
        <v>1292</v>
      </c>
      <c r="B131" s="36" t="s">
        <v>1518</v>
      </c>
      <c r="C131" s="35" t="s">
        <v>1292</v>
      </c>
      <c r="D131" s="235"/>
      <c r="H131" s="35"/>
      <c r="I131" s="36"/>
      <c r="J131" s="35"/>
    </row>
    <row r="132" spans="1:10" s="127" customFormat="1" x14ac:dyDescent="0.6">
      <c r="A132" s="35" t="s">
        <v>1302</v>
      </c>
      <c r="B132" s="36" t="s">
        <v>1519</v>
      </c>
      <c r="C132" s="35" t="s">
        <v>1302</v>
      </c>
      <c r="D132" s="235"/>
      <c r="H132" s="35"/>
      <c r="I132" s="36"/>
      <c r="J132" s="35"/>
    </row>
    <row r="133" spans="1:10" s="127" customFormat="1" x14ac:dyDescent="0.6">
      <c r="A133" s="35" t="s">
        <v>1393</v>
      </c>
      <c r="B133" s="36" t="s">
        <v>1520</v>
      </c>
      <c r="C133" s="35" t="s">
        <v>1224</v>
      </c>
      <c r="D133" s="235"/>
      <c r="H133" s="35"/>
      <c r="I133" s="36"/>
      <c r="J133" s="35"/>
    </row>
    <row r="134" spans="1:10" s="127" customFormat="1" x14ac:dyDescent="0.6">
      <c r="A134" s="35" t="s">
        <v>1394</v>
      </c>
      <c r="B134" s="36" t="s">
        <v>1521</v>
      </c>
      <c r="C134" s="35" t="s">
        <v>1314</v>
      </c>
      <c r="D134" s="235"/>
      <c r="H134" s="35"/>
      <c r="I134" s="36"/>
      <c r="J134" s="35"/>
    </row>
    <row r="135" spans="1:10" s="127" customFormat="1" x14ac:dyDescent="0.6">
      <c r="A135" s="35" t="s">
        <v>1395</v>
      </c>
      <c r="B135" s="36" t="s">
        <v>1522</v>
      </c>
      <c r="C135" s="35" t="s">
        <v>1324</v>
      </c>
      <c r="D135" s="235"/>
      <c r="H135" s="35"/>
      <c r="I135" s="36"/>
      <c r="J135" s="35"/>
    </row>
    <row r="136" spans="1:10" s="127" customFormat="1" x14ac:dyDescent="0.6">
      <c r="A136" s="35" t="s">
        <v>1396</v>
      </c>
      <c r="B136" s="36" t="s">
        <v>1523</v>
      </c>
      <c r="C136" s="35" t="s">
        <v>1334</v>
      </c>
      <c r="D136" s="235"/>
      <c r="H136" s="35"/>
      <c r="I136" s="36"/>
      <c r="J136" s="35"/>
    </row>
    <row r="137" spans="1:10" s="127" customFormat="1" x14ac:dyDescent="0.6">
      <c r="A137" s="35" t="s">
        <v>1397</v>
      </c>
      <c r="B137" s="36" t="s">
        <v>1524</v>
      </c>
      <c r="C137" s="35" t="s">
        <v>1344</v>
      </c>
      <c r="D137" s="235"/>
      <c r="H137" s="35"/>
      <c r="I137" s="36"/>
      <c r="J137" s="35"/>
    </row>
    <row r="138" spans="1:10" s="127" customFormat="1" x14ac:dyDescent="0.6">
      <c r="A138" s="35" t="s">
        <v>1398</v>
      </c>
      <c r="B138" s="36" t="s">
        <v>1525</v>
      </c>
      <c r="C138" s="35" t="s">
        <v>1354</v>
      </c>
      <c r="D138" s="235"/>
      <c r="H138" s="35"/>
      <c r="I138" s="36"/>
      <c r="J138" s="35"/>
    </row>
    <row r="139" spans="1:10" s="127" customFormat="1" x14ac:dyDescent="0.6">
      <c r="A139" s="35" t="s">
        <v>1399</v>
      </c>
      <c r="B139" s="36" t="s">
        <v>1526</v>
      </c>
      <c r="C139" s="35" t="s">
        <v>1364</v>
      </c>
      <c r="D139" s="235"/>
      <c r="H139" s="35"/>
      <c r="I139" s="36"/>
      <c r="J139" s="35"/>
    </row>
    <row r="140" spans="1:10" s="127" customFormat="1" x14ac:dyDescent="0.6">
      <c r="A140" s="35" t="s">
        <v>1400</v>
      </c>
      <c r="B140" s="36" t="s">
        <v>1527</v>
      </c>
      <c r="C140" s="35" t="s">
        <v>1374</v>
      </c>
      <c r="D140" s="235"/>
      <c r="H140" s="35"/>
      <c r="I140" s="36"/>
      <c r="J140" s="35"/>
    </row>
    <row r="141" spans="1:10" s="127" customFormat="1" x14ac:dyDescent="0.6">
      <c r="A141" s="35" t="s">
        <v>1401</v>
      </c>
      <c r="B141" s="36" t="s">
        <v>1528</v>
      </c>
      <c r="C141" s="35" t="s">
        <v>1234</v>
      </c>
      <c r="D141" s="235"/>
      <c r="H141" s="35"/>
      <c r="I141" s="36"/>
      <c r="J141" s="35"/>
    </row>
    <row r="142" spans="1:10" s="127" customFormat="1" x14ac:dyDescent="0.6">
      <c r="A142" s="35" t="s">
        <v>1402</v>
      </c>
      <c r="B142" s="36" t="s">
        <v>1529</v>
      </c>
      <c r="C142" s="35" t="s">
        <v>1244</v>
      </c>
      <c r="D142" s="235"/>
      <c r="H142" s="35"/>
      <c r="I142" s="36"/>
      <c r="J142" s="35"/>
    </row>
    <row r="143" spans="1:10" s="127" customFormat="1" x14ac:dyDescent="0.6">
      <c r="A143" s="35" t="s">
        <v>1403</v>
      </c>
      <c r="B143" s="36" t="s">
        <v>1530</v>
      </c>
      <c r="C143" s="35" t="s">
        <v>1254</v>
      </c>
      <c r="D143" s="235"/>
      <c r="H143" s="35"/>
      <c r="I143" s="36"/>
      <c r="J143" s="35"/>
    </row>
    <row r="144" spans="1:10" s="127" customFormat="1" x14ac:dyDescent="0.6">
      <c r="A144" s="35" t="s">
        <v>1404</v>
      </c>
      <c r="B144" s="36" t="s">
        <v>1531</v>
      </c>
      <c r="C144" s="35" t="s">
        <v>1264</v>
      </c>
      <c r="D144" s="235"/>
      <c r="H144" s="35"/>
      <c r="I144" s="36"/>
      <c r="J144" s="35"/>
    </row>
    <row r="145" spans="1:10" s="127" customFormat="1" x14ac:dyDescent="0.6">
      <c r="A145" s="35" t="s">
        <v>1405</v>
      </c>
      <c r="B145" s="36" t="s">
        <v>1532</v>
      </c>
      <c r="C145" s="35" t="s">
        <v>1274</v>
      </c>
      <c r="D145" s="235"/>
      <c r="H145" s="35"/>
      <c r="I145" s="36"/>
      <c r="J145" s="35"/>
    </row>
    <row r="146" spans="1:10" s="127" customFormat="1" x14ac:dyDescent="0.6">
      <c r="A146" s="35" t="s">
        <v>1406</v>
      </c>
      <c r="B146" s="36" t="s">
        <v>1533</v>
      </c>
      <c r="C146" s="35" t="s">
        <v>1284</v>
      </c>
      <c r="D146" s="235"/>
      <c r="H146" s="35"/>
      <c r="I146" s="36"/>
      <c r="J146" s="35"/>
    </row>
    <row r="147" spans="1:10" s="127" customFormat="1" x14ac:dyDescent="0.6">
      <c r="A147" s="35" t="s">
        <v>1407</v>
      </c>
      <c r="B147" s="36" t="s">
        <v>1534</v>
      </c>
      <c r="C147" s="35" t="s">
        <v>1294</v>
      </c>
      <c r="D147" s="235"/>
      <c r="H147" s="35"/>
      <c r="I147" s="36"/>
      <c r="J147" s="35"/>
    </row>
    <row r="148" spans="1:10" s="127" customFormat="1" x14ac:dyDescent="0.6">
      <c r="A148" s="35" t="s">
        <v>1408</v>
      </c>
      <c r="B148" s="36" t="s">
        <v>1535</v>
      </c>
      <c r="C148" s="35" t="s">
        <v>1304</v>
      </c>
      <c r="D148" s="235"/>
      <c r="H148" s="35"/>
      <c r="I148" s="36"/>
      <c r="J148" s="35"/>
    </row>
    <row r="149" spans="1:10" s="127" customFormat="1" x14ac:dyDescent="0.6">
      <c r="A149" s="35" t="s">
        <v>1223</v>
      </c>
      <c r="B149" s="36" t="s">
        <v>1536</v>
      </c>
      <c r="C149" s="35" t="s">
        <v>1223</v>
      </c>
      <c r="D149" s="235"/>
      <c r="H149" s="35"/>
      <c r="I149" s="36"/>
      <c r="J149" s="35"/>
    </row>
    <row r="150" spans="1:10" s="127" customFormat="1" x14ac:dyDescent="0.6">
      <c r="A150" s="35" t="s">
        <v>1313</v>
      </c>
      <c r="B150" s="36" t="s">
        <v>1537</v>
      </c>
      <c r="C150" s="35" t="s">
        <v>1313</v>
      </c>
      <c r="D150" s="235"/>
      <c r="H150" s="35"/>
      <c r="I150" s="36"/>
      <c r="J150" s="35"/>
    </row>
    <row r="151" spans="1:10" s="127" customFormat="1" x14ac:dyDescent="0.6">
      <c r="A151" s="35" t="s">
        <v>1323</v>
      </c>
      <c r="B151" s="36" t="s">
        <v>1538</v>
      </c>
      <c r="C151" s="35" t="s">
        <v>1323</v>
      </c>
      <c r="D151" s="235"/>
      <c r="H151" s="35"/>
      <c r="I151" s="36"/>
      <c r="J151" s="35"/>
    </row>
    <row r="152" spans="1:10" s="127" customFormat="1" x14ac:dyDescent="0.6">
      <c r="A152" s="35" t="s">
        <v>1333</v>
      </c>
      <c r="B152" s="36" t="s">
        <v>1539</v>
      </c>
      <c r="C152" s="35" t="s">
        <v>1333</v>
      </c>
      <c r="D152" s="235"/>
      <c r="H152" s="35"/>
      <c r="I152" s="36"/>
      <c r="J152" s="35"/>
    </row>
    <row r="153" spans="1:10" s="127" customFormat="1" x14ac:dyDescent="0.6">
      <c r="A153" s="35" t="s">
        <v>1343</v>
      </c>
      <c r="B153" s="36" t="s">
        <v>1540</v>
      </c>
      <c r="C153" s="35" t="s">
        <v>1343</v>
      </c>
      <c r="D153" s="235"/>
      <c r="H153" s="35"/>
      <c r="I153" s="36"/>
      <c r="J153" s="35"/>
    </row>
    <row r="154" spans="1:10" s="127" customFormat="1" x14ac:dyDescent="0.6">
      <c r="A154" s="35" t="s">
        <v>1353</v>
      </c>
      <c r="B154" s="36" t="s">
        <v>1541</v>
      </c>
      <c r="C154" s="35" t="s">
        <v>1353</v>
      </c>
      <c r="D154" s="235"/>
      <c r="H154" s="35"/>
      <c r="I154" s="36"/>
      <c r="J154" s="35"/>
    </row>
    <row r="155" spans="1:10" s="127" customFormat="1" x14ac:dyDescent="0.6">
      <c r="A155" s="35" t="s">
        <v>1363</v>
      </c>
      <c r="B155" s="36" t="s">
        <v>1542</v>
      </c>
      <c r="C155" s="35" t="s">
        <v>1363</v>
      </c>
      <c r="D155" s="235"/>
      <c r="H155" s="35"/>
      <c r="I155" s="36"/>
      <c r="J155" s="35"/>
    </row>
    <row r="156" spans="1:10" s="127" customFormat="1" x14ac:dyDescent="0.6">
      <c r="A156" s="35" t="s">
        <v>1373</v>
      </c>
      <c r="B156" s="36" t="s">
        <v>1543</v>
      </c>
      <c r="C156" s="35" t="s">
        <v>1373</v>
      </c>
      <c r="D156" s="235"/>
      <c r="H156" s="35"/>
      <c r="I156" s="36"/>
      <c r="J156" s="35"/>
    </row>
    <row r="157" spans="1:10" s="127" customFormat="1" x14ac:dyDescent="0.6">
      <c r="A157" s="35" t="s">
        <v>1233</v>
      </c>
      <c r="B157" s="36" t="s">
        <v>1544</v>
      </c>
      <c r="C157" s="35" t="s">
        <v>1233</v>
      </c>
      <c r="D157" s="235"/>
      <c r="H157" s="35"/>
      <c r="I157" s="36"/>
      <c r="J157" s="35"/>
    </row>
    <row r="158" spans="1:10" s="127" customFormat="1" x14ac:dyDescent="0.6">
      <c r="A158" s="35" t="s">
        <v>1243</v>
      </c>
      <c r="B158" s="36" t="s">
        <v>1545</v>
      </c>
      <c r="C158" s="35" t="s">
        <v>1243</v>
      </c>
      <c r="D158" s="235"/>
      <c r="H158" s="35"/>
      <c r="I158" s="36"/>
      <c r="J158" s="35"/>
    </row>
    <row r="159" spans="1:10" s="127" customFormat="1" x14ac:dyDescent="0.6">
      <c r="A159" s="35" t="s">
        <v>1253</v>
      </c>
      <c r="B159" s="36" t="s">
        <v>1546</v>
      </c>
      <c r="C159" s="35" t="s">
        <v>1253</v>
      </c>
      <c r="D159" s="235"/>
      <c r="H159" s="35"/>
      <c r="I159" s="36"/>
      <c r="J159" s="35"/>
    </row>
    <row r="160" spans="1:10" s="127" customFormat="1" x14ac:dyDescent="0.6">
      <c r="A160" s="35" t="s">
        <v>1263</v>
      </c>
      <c r="B160" s="36" t="s">
        <v>1547</v>
      </c>
      <c r="C160" s="35" t="s">
        <v>1263</v>
      </c>
      <c r="D160" s="235"/>
      <c r="H160" s="35"/>
      <c r="I160" s="36"/>
      <c r="J160" s="35"/>
    </row>
    <row r="161" spans="1:10" s="127" customFormat="1" x14ac:dyDescent="0.6">
      <c r="A161" s="35" t="s">
        <v>1273</v>
      </c>
      <c r="B161" s="36" t="s">
        <v>1548</v>
      </c>
      <c r="C161" s="35" t="s">
        <v>1273</v>
      </c>
      <c r="D161" s="235"/>
      <c r="H161" s="35"/>
      <c r="I161" s="36"/>
      <c r="J161" s="35"/>
    </row>
    <row r="162" spans="1:10" s="127" customFormat="1" x14ac:dyDescent="0.6">
      <c r="A162" s="35" t="s">
        <v>1283</v>
      </c>
      <c r="B162" s="36" t="s">
        <v>1549</v>
      </c>
      <c r="C162" s="35" t="s">
        <v>1283</v>
      </c>
      <c r="D162" s="235"/>
      <c r="H162" s="35"/>
      <c r="I162" s="36"/>
      <c r="J162" s="35"/>
    </row>
    <row r="163" spans="1:10" s="127" customFormat="1" x14ac:dyDescent="0.6">
      <c r="A163" s="35" t="s">
        <v>1293</v>
      </c>
      <c r="B163" s="36" t="s">
        <v>1550</v>
      </c>
      <c r="C163" s="35" t="s">
        <v>1293</v>
      </c>
      <c r="D163" s="235"/>
      <c r="H163" s="35"/>
      <c r="I163" s="36"/>
      <c r="J163" s="35"/>
    </row>
    <row r="164" spans="1:10" s="127" customFormat="1" x14ac:dyDescent="0.6">
      <c r="A164" s="35" t="s">
        <v>1303</v>
      </c>
      <c r="B164" s="36" t="s">
        <v>1551</v>
      </c>
      <c r="C164" s="35" t="s">
        <v>1303</v>
      </c>
      <c r="D164" s="235"/>
      <c r="H164" s="35"/>
      <c r="I164" s="36"/>
      <c r="J164" s="35"/>
    </row>
    <row r="165" spans="1:10" s="127" customFormat="1" x14ac:dyDescent="0.6">
      <c r="A165" s="35" t="s">
        <v>1225</v>
      </c>
      <c r="B165" s="36" t="s">
        <v>1552</v>
      </c>
      <c r="C165" s="35" t="s">
        <v>1225</v>
      </c>
      <c r="D165" s="235"/>
      <c r="H165" s="35"/>
      <c r="I165" s="36"/>
      <c r="J165" s="35"/>
    </row>
    <row r="166" spans="1:10" s="127" customFormat="1" x14ac:dyDescent="0.6">
      <c r="A166" s="35" t="s">
        <v>1315</v>
      </c>
      <c r="B166" s="36" t="s">
        <v>1553</v>
      </c>
      <c r="C166" s="35" t="s">
        <v>1315</v>
      </c>
      <c r="D166" s="235"/>
      <c r="H166" s="35"/>
      <c r="I166" s="36"/>
      <c r="J166" s="35"/>
    </row>
    <row r="167" spans="1:10" s="127" customFormat="1" x14ac:dyDescent="0.6">
      <c r="A167" s="35" t="s">
        <v>1325</v>
      </c>
      <c r="B167" s="36" t="s">
        <v>1554</v>
      </c>
      <c r="C167" s="35" t="s">
        <v>1325</v>
      </c>
      <c r="D167" s="235"/>
      <c r="H167" s="35"/>
      <c r="I167" s="36"/>
      <c r="J167" s="35"/>
    </row>
    <row r="168" spans="1:10" s="127" customFormat="1" x14ac:dyDescent="0.6">
      <c r="A168" s="35" t="s">
        <v>1335</v>
      </c>
      <c r="B168" s="36" t="s">
        <v>1555</v>
      </c>
      <c r="C168" s="35" t="s">
        <v>1335</v>
      </c>
      <c r="D168" s="235"/>
      <c r="H168" s="35"/>
      <c r="I168" s="36"/>
      <c r="J168" s="35"/>
    </row>
    <row r="169" spans="1:10" s="127" customFormat="1" x14ac:dyDescent="0.6">
      <c r="A169" s="35" t="s">
        <v>1345</v>
      </c>
      <c r="B169" s="36" t="s">
        <v>1556</v>
      </c>
      <c r="C169" s="35" t="s">
        <v>1345</v>
      </c>
      <c r="D169" s="235"/>
      <c r="H169" s="35"/>
      <c r="I169" s="36"/>
      <c r="J169" s="35"/>
    </row>
    <row r="170" spans="1:10" s="127" customFormat="1" x14ac:dyDescent="0.6">
      <c r="A170" s="35" t="s">
        <v>1355</v>
      </c>
      <c r="B170" s="36" t="s">
        <v>1557</v>
      </c>
      <c r="C170" s="35" t="s">
        <v>1355</v>
      </c>
      <c r="D170" s="235"/>
      <c r="H170" s="35"/>
      <c r="I170" s="36"/>
      <c r="J170" s="35"/>
    </row>
    <row r="171" spans="1:10" s="127" customFormat="1" x14ac:dyDescent="0.6">
      <c r="A171" s="35" t="s">
        <v>1365</v>
      </c>
      <c r="B171" s="36" t="s">
        <v>1558</v>
      </c>
      <c r="C171" s="35" t="s">
        <v>1365</v>
      </c>
      <c r="D171" s="235"/>
      <c r="H171" s="35"/>
      <c r="I171" s="36"/>
      <c r="J171" s="35"/>
    </row>
    <row r="172" spans="1:10" s="127" customFormat="1" x14ac:dyDescent="0.6">
      <c r="A172" s="35" t="s">
        <v>1375</v>
      </c>
      <c r="B172" s="36" t="s">
        <v>1559</v>
      </c>
      <c r="C172" s="35" t="s">
        <v>1375</v>
      </c>
      <c r="D172" s="235"/>
      <c r="H172" s="35"/>
      <c r="I172" s="36"/>
      <c r="J172" s="35"/>
    </row>
    <row r="173" spans="1:10" s="127" customFormat="1" x14ac:dyDescent="0.6">
      <c r="A173" s="35" t="s">
        <v>1235</v>
      </c>
      <c r="B173" s="36" t="s">
        <v>1560</v>
      </c>
      <c r="C173" s="35" t="s">
        <v>1235</v>
      </c>
      <c r="D173" s="235"/>
      <c r="H173" s="35"/>
      <c r="I173" s="36"/>
      <c r="J173" s="35"/>
    </row>
    <row r="174" spans="1:10" s="127" customFormat="1" x14ac:dyDescent="0.6">
      <c r="A174" s="35" t="s">
        <v>1245</v>
      </c>
      <c r="B174" s="36" t="s">
        <v>1561</v>
      </c>
      <c r="C174" s="35" t="s">
        <v>1245</v>
      </c>
      <c r="D174" s="235"/>
      <c r="H174" s="35"/>
      <c r="I174" s="36"/>
      <c r="J174" s="35"/>
    </row>
    <row r="175" spans="1:10" s="127" customFormat="1" x14ac:dyDescent="0.6">
      <c r="A175" s="35" t="s">
        <v>1255</v>
      </c>
      <c r="B175" s="36" t="s">
        <v>1562</v>
      </c>
      <c r="C175" s="35" t="s">
        <v>1255</v>
      </c>
      <c r="D175" s="235"/>
      <c r="H175" s="35"/>
      <c r="I175" s="36"/>
      <c r="J175" s="35"/>
    </row>
    <row r="176" spans="1:10" s="127" customFormat="1" x14ac:dyDescent="0.6">
      <c r="A176" s="35" t="s">
        <v>1265</v>
      </c>
      <c r="B176" s="36" t="s">
        <v>1563</v>
      </c>
      <c r="C176" s="35" t="s">
        <v>1265</v>
      </c>
      <c r="D176" s="235"/>
      <c r="H176" s="35"/>
      <c r="I176" s="36"/>
      <c r="J176" s="35"/>
    </row>
    <row r="177" spans="1:10" s="127" customFormat="1" x14ac:dyDescent="0.6">
      <c r="A177" s="35" t="s">
        <v>1275</v>
      </c>
      <c r="B177" s="36" t="s">
        <v>1564</v>
      </c>
      <c r="C177" s="35" t="s">
        <v>1275</v>
      </c>
      <c r="D177" s="235"/>
      <c r="H177" s="35"/>
      <c r="I177" s="36"/>
      <c r="J177" s="35"/>
    </row>
    <row r="178" spans="1:10" s="127" customFormat="1" x14ac:dyDescent="0.6">
      <c r="A178" s="35" t="s">
        <v>1285</v>
      </c>
      <c r="B178" s="36" t="s">
        <v>1565</v>
      </c>
      <c r="C178" s="35" t="s">
        <v>1285</v>
      </c>
      <c r="D178" s="235"/>
      <c r="H178" s="35"/>
      <c r="I178" s="36"/>
      <c r="J178" s="35"/>
    </row>
    <row r="179" spans="1:10" s="127" customFormat="1" x14ac:dyDescent="0.6">
      <c r="A179" s="35" t="s">
        <v>1295</v>
      </c>
      <c r="B179" s="36" t="s">
        <v>1566</v>
      </c>
      <c r="C179" s="35" t="s">
        <v>1295</v>
      </c>
      <c r="D179" s="235"/>
      <c r="H179" s="35"/>
      <c r="I179" s="36"/>
      <c r="J179" s="35"/>
    </row>
    <row r="180" spans="1:10" s="127" customFormat="1" x14ac:dyDescent="0.6">
      <c r="A180" s="35" t="s">
        <v>1305</v>
      </c>
      <c r="B180" s="36" t="s">
        <v>1567</v>
      </c>
      <c r="C180" s="35" t="s">
        <v>1305</v>
      </c>
      <c r="D180" s="235"/>
      <c r="H180" s="35"/>
      <c r="I180" s="36"/>
      <c r="J180" s="35"/>
    </row>
    <row r="181" spans="1:10" customFormat="1" x14ac:dyDescent="0.6">
      <c r="A181" s="60" t="s">
        <v>628</v>
      </c>
      <c r="B181" s="36" t="s">
        <v>11</v>
      </c>
      <c r="C181" s="60" t="s">
        <v>672</v>
      </c>
      <c r="D181" s="235"/>
      <c r="H181" s="60"/>
      <c r="I181" s="36"/>
      <c r="J181" s="60"/>
    </row>
    <row r="182" spans="1:10" customFormat="1" x14ac:dyDescent="0.6">
      <c r="A182" s="60" t="s">
        <v>629</v>
      </c>
      <c r="B182" s="36" t="s">
        <v>627</v>
      </c>
      <c r="C182" s="60" t="s">
        <v>675</v>
      </c>
      <c r="D182" s="235"/>
      <c r="H182" s="60"/>
      <c r="I182" s="36"/>
      <c r="J182" s="60"/>
    </row>
    <row r="183" spans="1:10" customFormat="1" x14ac:dyDescent="0.6">
      <c r="A183" s="60" t="s">
        <v>674</v>
      </c>
      <c r="B183" s="36" t="s">
        <v>673</v>
      </c>
      <c r="C183" s="60" t="s">
        <v>675</v>
      </c>
      <c r="D183" s="235"/>
      <c r="H183" s="60"/>
      <c r="I183" s="36"/>
      <c r="J183" s="60"/>
    </row>
    <row r="184" spans="1:10" customFormat="1" x14ac:dyDescent="0.6">
      <c r="A184" s="35" t="s">
        <v>639</v>
      </c>
      <c r="B184" s="36" t="s">
        <v>638</v>
      </c>
      <c r="C184" s="35" t="s">
        <v>614</v>
      </c>
      <c r="D184" s="235"/>
      <c r="H184" s="35"/>
      <c r="I184" s="36"/>
      <c r="J184" s="35"/>
    </row>
    <row r="185" spans="1:10" customFormat="1" x14ac:dyDescent="0.6">
      <c r="A185" t="s">
        <v>650</v>
      </c>
      <c r="B185" s="2" t="s">
        <v>651</v>
      </c>
      <c r="C185" t="s">
        <v>650</v>
      </c>
      <c r="D185" s="235"/>
      <c r="H185" s="127"/>
      <c r="I185" s="154"/>
      <c r="J185" s="127"/>
    </row>
    <row r="186" spans="1:10" customFormat="1" x14ac:dyDescent="0.6">
      <c r="A186" s="35" t="s">
        <v>173</v>
      </c>
      <c r="B186" s="36" t="s">
        <v>623</v>
      </c>
      <c r="C186" s="35" t="s">
        <v>614</v>
      </c>
      <c r="D186" s="235"/>
      <c r="H186" s="35"/>
      <c r="I186" s="36"/>
      <c r="J186" s="35"/>
    </row>
    <row r="187" spans="1:10" customFormat="1" x14ac:dyDescent="0.6">
      <c r="A187" s="35" t="s">
        <v>631</v>
      </c>
      <c r="B187" s="36" t="s">
        <v>624</v>
      </c>
      <c r="C187" s="35" t="s">
        <v>616</v>
      </c>
      <c r="D187" s="235"/>
      <c r="H187" s="35"/>
      <c r="I187" s="36"/>
      <c r="J187" s="35"/>
    </row>
    <row r="188" spans="1:10" customFormat="1" x14ac:dyDescent="0.6">
      <c r="A188" s="35" t="s">
        <v>616</v>
      </c>
      <c r="B188" s="36" t="s">
        <v>632</v>
      </c>
      <c r="C188" s="35" t="s">
        <v>616</v>
      </c>
      <c r="D188" s="235"/>
      <c r="H188" s="35"/>
      <c r="I188" s="36"/>
      <c r="J188" s="35"/>
    </row>
    <row r="189" spans="1:10" customFormat="1" x14ac:dyDescent="0.6">
      <c r="A189" t="s">
        <v>652</v>
      </c>
      <c r="B189" s="2" t="s">
        <v>653</v>
      </c>
      <c r="C189" t="s">
        <v>652</v>
      </c>
      <c r="D189" s="235"/>
      <c r="H189" s="127"/>
      <c r="I189" s="154"/>
      <c r="J189" s="127"/>
    </row>
    <row r="190" spans="1:10" customFormat="1" x14ac:dyDescent="0.6">
      <c r="A190" t="s">
        <v>657</v>
      </c>
      <c r="B190" s="2" t="s">
        <v>658</v>
      </c>
      <c r="C190" t="s">
        <v>656</v>
      </c>
      <c r="D190" s="235"/>
      <c r="H190" s="127"/>
      <c r="I190" s="154"/>
      <c r="J190" s="127"/>
    </row>
    <row r="191" spans="1:10" customFormat="1" x14ac:dyDescent="0.6">
      <c r="A191" t="s">
        <v>607</v>
      </c>
      <c r="B191" s="2" t="s">
        <v>620</v>
      </c>
      <c r="C191" t="s">
        <v>607</v>
      </c>
      <c r="D191" s="235"/>
      <c r="H191" s="127"/>
      <c r="I191" s="154"/>
      <c r="J191" s="127"/>
    </row>
    <row r="192" spans="1:10" customFormat="1" x14ac:dyDescent="0.6">
      <c r="A192" s="35" t="s">
        <v>630</v>
      </c>
      <c r="B192" s="36" t="s">
        <v>626</v>
      </c>
      <c r="C192" s="35" t="s">
        <v>618</v>
      </c>
      <c r="D192" s="235"/>
      <c r="H192" s="35"/>
      <c r="I192" s="36"/>
      <c r="J192" s="35"/>
    </row>
    <row r="193" spans="1:17" customFormat="1" x14ac:dyDescent="0.6">
      <c r="A193" s="35" t="s">
        <v>636</v>
      </c>
      <c r="B193" s="36" t="s">
        <v>637</v>
      </c>
      <c r="C193" s="35" t="s">
        <v>636</v>
      </c>
      <c r="D193" s="235"/>
      <c r="H193" s="35"/>
      <c r="I193" s="36"/>
      <c r="J193" s="35"/>
    </row>
    <row r="194" spans="1:17" customFormat="1" x14ac:dyDescent="0.6">
      <c r="A194" t="s">
        <v>605</v>
      </c>
      <c r="B194" s="2" t="s">
        <v>649</v>
      </c>
      <c r="C194" t="s">
        <v>605</v>
      </c>
      <c r="D194" s="235"/>
      <c r="H194" s="127"/>
      <c r="I194" s="154"/>
      <c r="J194" s="127"/>
    </row>
    <row r="195" spans="1:17" customFormat="1" x14ac:dyDescent="0.6">
      <c r="A195" t="s">
        <v>634</v>
      </c>
      <c r="B195" s="2" t="s">
        <v>635</v>
      </c>
      <c r="C195" t="s">
        <v>612</v>
      </c>
      <c r="D195" s="235"/>
      <c r="H195" s="127"/>
      <c r="I195" s="154"/>
      <c r="J195" s="127"/>
    </row>
    <row r="196" spans="1:17" customFormat="1" x14ac:dyDescent="0.6">
      <c r="A196" t="s">
        <v>606</v>
      </c>
      <c r="B196" s="140" t="s">
        <v>1568</v>
      </c>
      <c r="C196" t="s">
        <v>606</v>
      </c>
      <c r="D196" s="235"/>
      <c r="H196" s="127"/>
      <c r="I196" s="154"/>
      <c r="J196" s="127"/>
    </row>
    <row r="197" spans="1:17" x14ac:dyDescent="0.6">
      <c r="A197" s="35" t="s">
        <v>149</v>
      </c>
      <c r="B197" s="36" t="s">
        <v>613</v>
      </c>
      <c r="C197" s="35" t="s">
        <v>149</v>
      </c>
      <c r="D197" s="235"/>
      <c r="H197" s="35"/>
      <c r="I197" s="36"/>
      <c r="J197" s="35"/>
    </row>
    <row r="198" spans="1:17" x14ac:dyDescent="0.6">
      <c r="A198" t="s">
        <v>654</v>
      </c>
      <c r="B198" s="2" t="s">
        <v>655</v>
      </c>
      <c r="C198" t="s">
        <v>151</v>
      </c>
      <c r="D198" s="235"/>
      <c r="H198" s="127"/>
      <c r="I198" s="154"/>
      <c r="J198" s="127"/>
    </row>
    <row r="199" spans="1:17" x14ac:dyDescent="0.6">
      <c r="A199" s="35" t="s">
        <v>633</v>
      </c>
      <c r="B199" s="36" t="s">
        <v>625</v>
      </c>
      <c r="C199" s="35" t="s">
        <v>617</v>
      </c>
      <c r="D199" s="235"/>
      <c r="H199" s="35"/>
      <c r="I199" s="36"/>
      <c r="J199" s="35"/>
    </row>
    <row r="200" spans="1:17" x14ac:dyDescent="0.6">
      <c r="A200" s="39" t="s">
        <v>438</v>
      </c>
      <c r="B200" s="37"/>
      <c r="C200" s="37"/>
      <c r="D200" s="38"/>
    </row>
    <row r="201" spans="1:17" x14ac:dyDescent="0.6">
      <c r="B201" s="1" t="s">
        <v>156</v>
      </c>
      <c r="C201" s="2"/>
      <c r="D201" s="126"/>
      <c r="E201" s="126"/>
      <c r="Q201" s="53"/>
    </row>
    <row r="202" spans="1:17" x14ac:dyDescent="0.6">
      <c r="B202" s="2" t="s">
        <v>158</v>
      </c>
      <c r="C202" s="233">
        <v>43210.750513310188</v>
      </c>
      <c r="D202" s="233"/>
      <c r="E202" s="233"/>
      <c r="Q202" s="55"/>
    </row>
    <row r="203" spans="1:17" x14ac:dyDescent="0.6">
      <c r="B203" s="2" t="s">
        <v>490</v>
      </c>
      <c r="C203" s="233">
        <v>43210.750513310188</v>
      </c>
      <c r="D203" s="233"/>
      <c r="E203" s="233"/>
    </row>
    <row r="204" spans="1:17" x14ac:dyDescent="0.6">
      <c r="B204" s="2" t="s">
        <v>1119</v>
      </c>
      <c r="C204" s="1" t="s">
        <v>1120</v>
      </c>
      <c r="D204" s="126"/>
      <c r="E204" s="126"/>
    </row>
  </sheetData>
  <mergeCells count="3">
    <mergeCell ref="D7:D199"/>
    <mergeCell ref="C202:E202"/>
    <mergeCell ref="C203:E20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5"/>
  </sheetPr>
  <dimension ref="A1:P50"/>
  <sheetViews>
    <sheetView zoomScale="110" zoomScaleNormal="110" workbookViewId="0">
      <selection activeCell="C6" sqref="C6"/>
    </sheetView>
  </sheetViews>
  <sheetFormatPr defaultColWidth="9" defaultRowHeight="12.6" x14ac:dyDescent="0.6"/>
  <cols>
    <col min="1" max="1" width="47.3125" style="3" customWidth="1"/>
    <col min="2" max="2" width="12.5625" style="4" customWidth="1"/>
    <col min="3" max="3" width="46" style="3" customWidth="1"/>
    <col min="4" max="4" width="8.4375" style="3" customWidth="1"/>
    <col min="5" max="9" width="9" style="3"/>
    <col min="10" max="10" width="44" style="3" bestFit="1" customWidth="1"/>
    <col min="11" max="11" width="6.875" style="3" bestFit="1" customWidth="1"/>
    <col min="12" max="12" width="8.5625" customWidth="1"/>
    <col min="13" max="16384" width="9" style="3"/>
  </cols>
  <sheetData>
    <row r="1" spans="1:16" x14ac:dyDescent="0.6">
      <c r="A1" s="44" t="s">
        <v>136</v>
      </c>
      <c r="L1" s="3"/>
    </row>
    <row r="2" spans="1:16" x14ac:dyDescent="0.6">
      <c r="A2" s="3" t="s">
        <v>137</v>
      </c>
      <c r="B2" s="36" t="s">
        <v>135</v>
      </c>
      <c r="C2" s="3" t="s">
        <v>138</v>
      </c>
      <c r="J2" s="35"/>
    </row>
    <row r="3" spans="1:16" ht="12" customHeight="1" x14ac:dyDescent="0.6">
      <c r="A3" s="5" t="s">
        <v>437</v>
      </c>
      <c r="B3" s="6"/>
      <c r="C3" s="5"/>
      <c r="D3" s="7"/>
    </row>
    <row r="4" spans="1:16" x14ac:dyDescent="0.6">
      <c r="A4" s="35" t="s">
        <v>192</v>
      </c>
      <c r="B4" s="36" t="s">
        <v>573</v>
      </c>
      <c r="C4" s="35" t="s">
        <v>192</v>
      </c>
      <c r="D4" s="236" t="s">
        <v>12</v>
      </c>
      <c r="K4" s="4"/>
    </row>
    <row r="5" spans="1:16" x14ac:dyDescent="0.6">
      <c r="A5" s="3" t="s">
        <v>139</v>
      </c>
      <c r="B5" s="4" t="s">
        <v>13</v>
      </c>
      <c r="C5" s="3" t="s">
        <v>8</v>
      </c>
      <c r="D5" s="237"/>
      <c r="K5" s="4"/>
    </row>
    <row r="6" spans="1:16" x14ac:dyDescent="0.6">
      <c r="A6" s="3" t="s">
        <v>140</v>
      </c>
      <c r="B6" s="4" t="s">
        <v>141</v>
      </c>
      <c r="C6" s="3" t="s">
        <v>142</v>
      </c>
      <c r="D6" s="237"/>
      <c r="K6" s="4"/>
    </row>
    <row r="7" spans="1:16" x14ac:dyDescent="0.6">
      <c r="A7" s="3" t="s">
        <v>1113</v>
      </c>
      <c r="B7" s="4" t="s">
        <v>1097</v>
      </c>
      <c r="C7" s="3" t="s">
        <v>1099</v>
      </c>
      <c r="D7" s="237"/>
      <c r="K7" s="4"/>
      <c r="L7" s="123"/>
    </row>
    <row r="8" spans="1:16" x14ac:dyDescent="0.6">
      <c r="A8" s="3" t="s">
        <v>16</v>
      </c>
      <c r="B8" s="36" t="s">
        <v>564</v>
      </c>
      <c r="C8" s="3" t="s">
        <v>16</v>
      </c>
      <c r="D8" s="237"/>
      <c r="K8" s="4"/>
      <c r="L8" s="123"/>
    </row>
    <row r="9" spans="1:16" x14ac:dyDescent="0.6">
      <c r="A9" s="3" t="s">
        <v>143</v>
      </c>
      <c r="B9" s="36" t="s">
        <v>565</v>
      </c>
      <c r="C9" s="3" t="s">
        <v>143</v>
      </c>
      <c r="D9" s="237"/>
      <c r="K9" s="4"/>
      <c r="L9" s="123"/>
    </row>
    <row r="10" spans="1:16" x14ac:dyDescent="0.6">
      <c r="A10" s="3" t="s">
        <v>22</v>
      </c>
      <c r="B10" s="4" t="s">
        <v>23</v>
      </c>
      <c r="C10" s="3" t="s">
        <v>22</v>
      </c>
      <c r="D10" s="237"/>
      <c r="K10" s="4"/>
    </row>
    <row r="11" spans="1:16" x14ac:dyDescent="0.6">
      <c r="A11" s="3" t="s">
        <v>20</v>
      </c>
      <c r="B11" s="4" t="s">
        <v>21</v>
      </c>
      <c r="C11" s="3" t="s">
        <v>20</v>
      </c>
      <c r="D11" s="237"/>
      <c r="K11" s="4"/>
    </row>
    <row r="12" spans="1:16" x14ac:dyDescent="0.6">
      <c r="A12" s="35" t="s">
        <v>662</v>
      </c>
      <c r="B12" s="36" t="s">
        <v>663</v>
      </c>
      <c r="C12" s="35" t="s">
        <v>666</v>
      </c>
      <c r="D12" s="237"/>
      <c r="K12" s="4"/>
    </row>
    <row r="13" spans="1:16" x14ac:dyDescent="0.6">
      <c r="A13" s="35" t="s">
        <v>578</v>
      </c>
      <c r="B13" s="36" t="s">
        <v>577</v>
      </c>
      <c r="C13" s="35" t="s">
        <v>579</v>
      </c>
      <c r="D13" s="237"/>
      <c r="K13" s="4"/>
    </row>
    <row r="14" spans="1:16" x14ac:dyDescent="0.6">
      <c r="A14" s="3" t="s">
        <v>1116</v>
      </c>
      <c r="B14" s="4" t="s">
        <v>69</v>
      </c>
      <c r="C14" s="3" t="s">
        <v>144</v>
      </c>
      <c r="D14" s="237"/>
      <c r="K14" s="4"/>
      <c r="P14" s="55"/>
    </row>
    <row r="15" spans="1:16" x14ac:dyDescent="0.6">
      <c r="A15" s="3" t="s">
        <v>1117</v>
      </c>
      <c r="B15" s="4" t="s">
        <v>32</v>
      </c>
      <c r="C15" s="3" t="s">
        <v>31</v>
      </c>
      <c r="D15" s="237"/>
      <c r="K15" s="4"/>
    </row>
    <row r="16" spans="1:16" x14ac:dyDescent="0.6">
      <c r="A16" s="35" t="s">
        <v>664</v>
      </c>
      <c r="B16" s="36" t="s">
        <v>665</v>
      </c>
      <c r="C16" s="35" t="s">
        <v>664</v>
      </c>
      <c r="D16" s="237"/>
      <c r="K16" s="4"/>
    </row>
    <row r="17" spans="1:11" x14ac:dyDescent="0.6">
      <c r="A17" s="35" t="s">
        <v>667</v>
      </c>
      <c r="B17" s="4" t="s">
        <v>26</v>
      </c>
      <c r="C17" s="35" t="s">
        <v>667</v>
      </c>
      <c r="D17" s="237"/>
      <c r="K17" s="4"/>
    </row>
    <row r="18" spans="1:11" x14ac:dyDescent="0.6">
      <c r="A18" s="35" t="s">
        <v>668</v>
      </c>
      <c r="B18" s="4" t="s">
        <v>24</v>
      </c>
      <c r="C18" s="35" t="s">
        <v>668</v>
      </c>
      <c r="D18" s="237"/>
      <c r="K18" s="4"/>
    </row>
    <row r="19" spans="1:11" x14ac:dyDescent="0.6">
      <c r="A19" s="35" t="s">
        <v>669</v>
      </c>
      <c r="B19" s="4" t="s">
        <v>25</v>
      </c>
      <c r="C19" s="35" t="s">
        <v>669</v>
      </c>
      <c r="D19" s="237"/>
      <c r="K19" s="4"/>
    </row>
    <row r="20" spans="1:11" x14ac:dyDescent="0.6">
      <c r="A20" s="3" t="s">
        <v>1115</v>
      </c>
      <c r="B20" s="4" t="s">
        <v>1101</v>
      </c>
      <c r="C20" s="3" t="s">
        <v>1102</v>
      </c>
      <c r="D20" s="237"/>
      <c r="K20" s="4"/>
    </row>
    <row r="21" spans="1:11" x14ac:dyDescent="0.6">
      <c r="A21" s="35" t="s">
        <v>672</v>
      </c>
      <c r="B21" s="36" t="s">
        <v>673</v>
      </c>
      <c r="C21" s="3" t="s">
        <v>34</v>
      </c>
      <c r="D21" s="237"/>
      <c r="K21" s="4"/>
    </row>
    <row r="22" spans="1:11" x14ac:dyDescent="0.6">
      <c r="A22" s="35" t="s">
        <v>671</v>
      </c>
      <c r="B22" s="36" t="s">
        <v>670</v>
      </c>
      <c r="C22" s="3" t="s">
        <v>36</v>
      </c>
      <c r="D22" s="237"/>
      <c r="K22" s="4"/>
    </row>
    <row r="23" spans="1:11" x14ac:dyDescent="0.6">
      <c r="A23" s="3" t="s">
        <v>27</v>
      </c>
      <c r="B23" s="4" t="s">
        <v>775</v>
      </c>
      <c r="C23" s="3" t="s">
        <v>27</v>
      </c>
      <c r="D23" s="237"/>
      <c r="K23" s="4"/>
    </row>
    <row r="24" spans="1:11" x14ac:dyDescent="0.6">
      <c r="A24" s="35" t="s">
        <v>494</v>
      </c>
      <c r="B24" s="36" t="s">
        <v>925</v>
      </c>
      <c r="C24" s="35" t="s">
        <v>494</v>
      </c>
      <c r="D24" s="237"/>
      <c r="K24" s="4"/>
    </row>
    <row r="25" spans="1:11" x14ac:dyDescent="0.6">
      <c r="A25" s="3" t="s">
        <v>1118</v>
      </c>
      <c r="B25" s="4" t="s">
        <v>929</v>
      </c>
      <c r="C25" s="3" t="s">
        <v>1118</v>
      </c>
      <c r="D25" s="237"/>
      <c r="K25" s="4"/>
    </row>
    <row r="26" spans="1:11" x14ac:dyDescent="0.6">
      <c r="A26" s="3" t="s">
        <v>28</v>
      </c>
      <c r="B26" s="4" t="s">
        <v>29</v>
      </c>
      <c r="C26" s="3" t="s">
        <v>28</v>
      </c>
      <c r="D26" s="237"/>
      <c r="K26" s="4"/>
    </row>
    <row r="27" spans="1:11" x14ac:dyDescent="0.6">
      <c r="A27" s="3" t="s">
        <v>145</v>
      </c>
      <c r="B27" s="4" t="s">
        <v>926</v>
      </c>
      <c r="C27" s="3" t="s">
        <v>145</v>
      </c>
      <c r="D27" s="237"/>
      <c r="K27" s="4"/>
    </row>
    <row r="28" spans="1:11" x14ac:dyDescent="0.6">
      <c r="A28" s="3" t="s">
        <v>146</v>
      </c>
      <c r="B28" s="4" t="s">
        <v>927</v>
      </c>
      <c r="C28" s="3" t="s">
        <v>146</v>
      </c>
      <c r="D28" s="237"/>
      <c r="K28" s="4"/>
    </row>
    <row r="29" spans="1:11" x14ac:dyDescent="0.6">
      <c r="A29" s="3" t="s">
        <v>38</v>
      </c>
      <c r="B29" s="4" t="s">
        <v>39</v>
      </c>
      <c r="C29" s="3" t="s">
        <v>38</v>
      </c>
      <c r="D29" s="237"/>
      <c r="K29" s="4"/>
    </row>
    <row r="30" spans="1:11" x14ac:dyDescent="0.6">
      <c r="A30" s="3" t="s">
        <v>40</v>
      </c>
      <c r="B30" s="4" t="s">
        <v>41</v>
      </c>
      <c r="C30" s="3" t="s">
        <v>40</v>
      </c>
      <c r="D30" s="237"/>
      <c r="K30" s="4"/>
    </row>
    <row r="31" spans="1:11" x14ac:dyDescent="0.6">
      <c r="A31" s="3" t="s">
        <v>147</v>
      </c>
      <c r="B31" s="4" t="s">
        <v>928</v>
      </c>
      <c r="C31" s="3" t="s">
        <v>147</v>
      </c>
      <c r="D31" s="237"/>
      <c r="K31" s="4"/>
    </row>
    <row r="32" spans="1:11" x14ac:dyDescent="0.6">
      <c r="A32" s="3" t="s">
        <v>42</v>
      </c>
      <c r="B32" s="4" t="s">
        <v>600</v>
      </c>
      <c r="C32" s="3" t="s">
        <v>42</v>
      </c>
      <c r="D32" s="237"/>
      <c r="K32" s="4"/>
    </row>
    <row r="33" spans="1:12" x14ac:dyDescent="0.6">
      <c r="A33" s="3" t="s">
        <v>33</v>
      </c>
      <c r="B33" s="4" t="s">
        <v>930</v>
      </c>
      <c r="C33" s="3" t="s">
        <v>33</v>
      </c>
      <c r="D33" s="237"/>
      <c r="K33" s="4"/>
    </row>
    <row r="34" spans="1:12" x14ac:dyDescent="0.6">
      <c r="A34" s="3" t="s">
        <v>148</v>
      </c>
      <c r="B34" s="4" t="s">
        <v>931</v>
      </c>
      <c r="C34" s="3" t="s">
        <v>148</v>
      </c>
      <c r="D34" s="237"/>
      <c r="K34" s="4"/>
    </row>
    <row r="35" spans="1:12" x14ac:dyDescent="0.6">
      <c r="A35" s="3" t="s">
        <v>149</v>
      </c>
      <c r="B35" s="4" t="s">
        <v>1132</v>
      </c>
      <c r="C35" s="3" t="s">
        <v>149</v>
      </c>
      <c r="D35" s="237"/>
      <c r="K35" s="4"/>
    </row>
    <row r="36" spans="1:12" x14ac:dyDescent="0.6">
      <c r="A36" s="3" t="s">
        <v>43</v>
      </c>
      <c r="B36" s="4" t="s">
        <v>882</v>
      </c>
      <c r="C36" s="3" t="s">
        <v>43</v>
      </c>
      <c r="D36" s="237"/>
      <c r="K36" s="4"/>
    </row>
    <row r="37" spans="1:12" x14ac:dyDescent="0.6">
      <c r="A37" s="3" t="s">
        <v>150</v>
      </c>
      <c r="B37" s="4" t="s">
        <v>655</v>
      </c>
      <c r="C37" s="3" t="s">
        <v>152</v>
      </c>
      <c r="D37" s="237"/>
      <c r="K37" s="4"/>
    </row>
    <row r="38" spans="1:12" x14ac:dyDescent="0.6">
      <c r="A38" s="3" t="s">
        <v>153</v>
      </c>
      <c r="B38" s="4" t="s">
        <v>932</v>
      </c>
      <c r="C38" s="3" t="s">
        <v>153</v>
      </c>
      <c r="D38" s="237"/>
      <c r="K38" s="4"/>
    </row>
    <row r="39" spans="1:12" x14ac:dyDescent="0.6">
      <c r="A39" s="3" t="s">
        <v>44</v>
      </c>
      <c r="B39" s="4" t="s">
        <v>933</v>
      </c>
      <c r="C39" s="3" t="s">
        <v>44</v>
      </c>
      <c r="D39" s="237"/>
      <c r="K39" s="4"/>
    </row>
    <row r="40" spans="1:12" x14ac:dyDescent="0.6">
      <c r="A40" s="3" t="s">
        <v>45</v>
      </c>
      <c r="B40" s="4" t="s">
        <v>934</v>
      </c>
      <c r="C40" s="3" t="s">
        <v>45</v>
      </c>
      <c r="D40" s="237"/>
      <c r="K40" s="4"/>
    </row>
    <row r="41" spans="1:12" x14ac:dyDescent="0.6">
      <c r="A41" s="35" t="s">
        <v>659</v>
      </c>
      <c r="B41" s="36" t="s">
        <v>660</v>
      </c>
      <c r="C41" s="35" t="s">
        <v>661</v>
      </c>
      <c r="D41" s="237"/>
      <c r="K41" s="4"/>
    </row>
    <row r="42" spans="1:12" x14ac:dyDescent="0.6">
      <c r="A42" s="3" t="s">
        <v>154</v>
      </c>
      <c r="B42" s="4" t="s">
        <v>155</v>
      </c>
      <c r="C42" s="3" t="s">
        <v>154</v>
      </c>
      <c r="D42" s="237"/>
      <c r="K42" s="4"/>
    </row>
    <row r="43" spans="1:12" x14ac:dyDescent="0.6">
      <c r="A43" s="35" t="s">
        <v>531</v>
      </c>
      <c r="B43" s="36" t="s">
        <v>533</v>
      </c>
      <c r="C43" s="35" t="s">
        <v>530</v>
      </c>
      <c r="D43" s="8"/>
      <c r="K43" s="4"/>
    </row>
    <row r="44" spans="1:12" x14ac:dyDescent="0.6">
      <c r="A44" s="35" t="s">
        <v>532</v>
      </c>
      <c r="B44" s="36" t="s">
        <v>534</v>
      </c>
      <c r="C44" s="35" t="s">
        <v>529</v>
      </c>
      <c r="D44" s="8"/>
      <c r="K44" s="4"/>
    </row>
    <row r="45" spans="1:12" x14ac:dyDescent="0.6">
      <c r="A45" s="3" t="s">
        <v>1114</v>
      </c>
      <c r="B45" s="4" t="s">
        <v>1098</v>
      </c>
      <c r="C45" s="3" t="s">
        <v>1100</v>
      </c>
      <c r="D45" s="8"/>
      <c r="K45" s="4"/>
    </row>
    <row r="46" spans="1:12" x14ac:dyDescent="0.6">
      <c r="A46" s="5" t="s">
        <v>438</v>
      </c>
      <c r="B46" s="6"/>
      <c r="C46" s="5"/>
      <c r="D46" s="7"/>
    </row>
    <row r="47" spans="1:12" x14ac:dyDescent="0.6">
      <c r="B47" s="9" t="s">
        <v>156</v>
      </c>
      <c r="C47" s="45" t="s">
        <v>157</v>
      </c>
      <c r="L47" s="3"/>
    </row>
    <row r="48" spans="1:12" x14ac:dyDescent="0.6">
      <c r="B48" s="10" t="s">
        <v>158</v>
      </c>
      <c r="C48" s="11">
        <v>43101.551321874998</v>
      </c>
      <c r="L48" s="3"/>
    </row>
    <row r="49" spans="2:3" x14ac:dyDescent="0.6">
      <c r="B49" s="36" t="s">
        <v>490</v>
      </c>
      <c r="C49" s="11">
        <v>43210.750513310188</v>
      </c>
    </row>
    <row r="50" spans="2:3" x14ac:dyDescent="0.6">
      <c r="B50" s="4" t="s">
        <v>1119</v>
      </c>
      <c r="C50" s="129" t="s">
        <v>1120</v>
      </c>
    </row>
  </sheetData>
  <sortState xmlns:xlrd2="http://schemas.microsoft.com/office/spreadsheetml/2017/richdata2" ref="A4:C45">
    <sortCondition ref="A4"/>
  </sortState>
  <mergeCells count="1">
    <mergeCell ref="D4:D42"/>
  </mergeCells>
  <hyperlinks>
    <hyperlink ref="C47" location="'System Level List'!A1" display="Back to Top" xr:uid="{00000000-0004-0000-0900-000000000000}"/>
    <hyperlink ref="A1" location="'System Level List'!B72" display="Jump to Revision History" xr:uid="{00000000-0004-0000-0900-000001000000}"/>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4"/>
  </sheetPr>
  <dimension ref="A1:P117"/>
  <sheetViews>
    <sheetView zoomScaleNormal="100" workbookViewId="0">
      <selection activeCell="B9" sqref="B9"/>
    </sheetView>
  </sheetViews>
  <sheetFormatPr defaultColWidth="6" defaultRowHeight="12.6" x14ac:dyDescent="0.6"/>
  <cols>
    <col min="1" max="1" width="47.3125" style="3" customWidth="1"/>
    <col min="2" max="2" width="12.5625" style="4" customWidth="1"/>
    <col min="3" max="3" width="40.5625" style="3" customWidth="1"/>
    <col min="4" max="13" width="6" style="3"/>
    <col min="14" max="14" width="38.875" style="3" bestFit="1" customWidth="1"/>
    <col min="15" max="15" width="7.875" style="3" bestFit="1" customWidth="1"/>
    <col min="17" max="16384" width="6" style="3"/>
  </cols>
  <sheetData>
    <row r="1" spans="1:16" x14ac:dyDescent="0.6">
      <c r="A1" s="44" t="s">
        <v>136</v>
      </c>
    </row>
    <row r="2" spans="1:16" x14ac:dyDescent="0.6">
      <c r="A2" s="3" t="s">
        <v>137</v>
      </c>
      <c r="B2" s="4" t="s">
        <v>135</v>
      </c>
      <c r="C2" s="3" t="s">
        <v>138</v>
      </c>
      <c r="N2" s="35"/>
    </row>
    <row r="3" spans="1:16" ht="12" customHeight="1" x14ac:dyDescent="0.6">
      <c r="A3" s="108" t="s">
        <v>437</v>
      </c>
      <c r="B3" s="109"/>
      <c r="C3" s="108"/>
      <c r="D3" s="110"/>
    </row>
    <row r="4" spans="1:16" x14ac:dyDescent="0.6">
      <c r="A4" s="35" t="s">
        <v>192</v>
      </c>
      <c r="B4" s="36" t="s">
        <v>573</v>
      </c>
      <c r="C4" s="35" t="s">
        <v>192</v>
      </c>
      <c r="D4" s="238" t="s">
        <v>46</v>
      </c>
      <c r="O4" s="4"/>
    </row>
    <row r="5" spans="1:16" x14ac:dyDescent="0.6">
      <c r="A5" s="3" t="s">
        <v>74</v>
      </c>
      <c r="B5" s="4" t="s">
        <v>563</v>
      </c>
      <c r="C5" s="3" t="s">
        <v>74</v>
      </c>
      <c r="D5" s="238"/>
      <c r="O5" s="4"/>
    </row>
    <row r="6" spans="1:16" x14ac:dyDescent="0.6">
      <c r="A6" s="3" t="s">
        <v>159</v>
      </c>
      <c r="B6" s="4" t="s">
        <v>160</v>
      </c>
      <c r="C6" s="3" t="s">
        <v>159</v>
      </c>
      <c r="D6" s="238"/>
      <c r="O6" s="4"/>
    </row>
    <row r="7" spans="1:16" x14ac:dyDescent="0.6">
      <c r="A7" s="35" t="s">
        <v>535</v>
      </c>
      <c r="B7" s="36" t="s">
        <v>935</v>
      </c>
      <c r="C7" s="35" t="s">
        <v>535</v>
      </c>
      <c r="D7" s="238"/>
      <c r="O7" s="4"/>
    </row>
    <row r="8" spans="1:16" x14ac:dyDescent="0.6">
      <c r="A8" s="33" t="s">
        <v>1205</v>
      </c>
      <c r="B8" s="4" t="s">
        <v>1575</v>
      </c>
      <c r="C8" s="145" t="s">
        <v>1204</v>
      </c>
      <c r="D8" s="238"/>
      <c r="O8" s="4"/>
      <c r="P8" s="126"/>
    </row>
    <row r="9" spans="1:16" x14ac:dyDescent="0.6">
      <c r="A9" s="3" t="s">
        <v>1103</v>
      </c>
      <c r="B9" s="36" t="s">
        <v>1104</v>
      </c>
      <c r="C9" s="3" t="s">
        <v>1103</v>
      </c>
      <c r="D9" s="238"/>
      <c r="O9" s="4"/>
      <c r="P9" s="107"/>
    </row>
    <row r="10" spans="1:16" x14ac:dyDescent="0.6">
      <c r="A10" s="3" t="s">
        <v>16</v>
      </c>
      <c r="B10" s="36" t="s">
        <v>564</v>
      </c>
      <c r="C10" s="3" t="s">
        <v>16</v>
      </c>
      <c r="D10" s="238"/>
      <c r="O10" s="4"/>
      <c r="P10" s="123"/>
    </row>
    <row r="11" spans="1:16" x14ac:dyDescent="0.6">
      <c r="A11" s="3" t="s">
        <v>143</v>
      </c>
      <c r="B11" s="36" t="s">
        <v>565</v>
      </c>
      <c r="C11" s="3" t="s">
        <v>143</v>
      </c>
      <c r="D11" s="238"/>
      <c r="O11" s="4"/>
    </row>
    <row r="12" spans="1:16" x14ac:dyDescent="0.6">
      <c r="A12" s="3" t="s">
        <v>47</v>
      </c>
      <c r="B12" s="4" t="s">
        <v>936</v>
      </c>
      <c r="C12" s="3" t="s">
        <v>47</v>
      </c>
      <c r="D12" s="238"/>
      <c r="O12" s="4"/>
    </row>
    <row r="13" spans="1:16" x14ac:dyDescent="0.6">
      <c r="A13" s="3" t="s">
        <v>22</v>
      </c>
      <c r="B13" s="4" t="s">
        <v>23</v>
      </c>
      <c r="C13" s="3" t="s">
        <v>22</v>
      </c>
      <c r="D13" s="238"/>
      <c r="O13" s="4"/>
    </row>
    <row r="14" spans="1:16" x14ac:dyDescent="0.6">
      <c r="A14" s="3" t="s">
        <v>48</v>
      </c>
      <c r="B14" s="4" t="s">
        <v>937</v>
      </c>
      <c r="C14" s="3" t="s">
        <v>161</v>
      </c>
      <c r="D14" s="238"/>
      <c r="O14" s="4"/>
    </row>
    <row r="15" spans="1:16" x14ac:dyDescent="0.6">
      <c r="A15" s="3" t="s">
        <v>49</v>
      </c>
      <c r="B15" s="4" t="s">
        <v>938</v>
      </c>
      <c r="C15" s="3" t="s">
        <v>162</v>
      </c>
      <c r="D15" s="238"/>
      <c r="O15" s="4"/>
    </row>
    <row r="16" spans="1:16" x14ac:dyDescent="0.6">
      <c r="A16" s="35" t="s">
        <v>475</v>
      </c>
      <c r="B16" s="36" t="s">
        <v>571</v>
      </c>
      <c r="C16" s="35" t="s">
        <v>475</v>
      </c>
      <c r="D16" s="238"/>
      <c r="O16" s="4"/>
    </row>
    <row r="17" spans="1:16" x14ac:dyDescent="0.6">
      <c r="A17" s="3" t="s">
        <v>163</v>
      </c>
      <c r="B17" s="4" t="s">
        <v>663</v>
      </c>
      <c r="C17" s="3" t="s">
        <v>163</v>
      </c>
      <c r="D17" s="238"/>
      <c r="O17" s="4"/>
    </row>
    <row r="18" spans="1:16" x14ac:dyDescent="0.6">
      <c r="A18" s="3" t="s">
        <v>164</v>
      </c>
      <c r="B18" s="4" t="s">
        <v>939</v>
      </c>
      <c r="C18" s="3" t="s">
        <v>165</v>
      </c>
      <c r="D18" s="238"/>
      <c r="O18" s="4"/>
    </row>
    <row r="19" spans="1:16" x14ac:dyDescent="0.6">
      <c r="A19" s="3" t="s">
        <v>166</v>
      </c>
      <c r="B19" s="4" t="s">
        <v>940</v>
      </c>
      <c r="C19" s="3" t="s">
        <v>167</v>
      </c>
      <c r="D19" s="238"/>
      <c r="O19" s="4"/>
    </row>
    <row r="20" spans="1:16" x14ac:dyDescent="0.6">
      <c r="A20" s="3" t="s">
        <v>168</v>
      </c>
      <c r="B20" s="4" t="s">
        <v>665</v>
      </c>
      <c r="C20" s="3" t="s">
        <v>168</v>
      </c>
      <c r="D20" s="238"/>
      <c r="O20" s="4"/>
    </row>
    <row r="21" spans="1:16" x14ac:dyDescent="0.6">
      <c r="A21" s="35" t="s">
        <v>476</v>
      </c>
      <c r="B21" s="36" t="s">
        <v>749</v>
      </c>
      <c r="C21" s="35" t="s">
        <v>476</v>
      </c>
      <c r="D21" s="238"/>
      <c r="O21" s="4"/>
    </row>
    <row r="22" spans="1:16" x14ac:dyDescent="0.6">
      <c r="A22" s="35" t="s">
        <v>493</v>
      </c>
      <c r="B22" s="36" t="s">
        <v>941</v>
      </c>
      <c r="C22" s="35" t="s">
        <v>493</v>
      </c>
      <c r="D22" s="238"/>
      <c r="O22" s="4"/>
    </row>
    <row r="23" spans="1:16" x14ac:dyDescent="0.6">
      <c r="A23" s="35" t="s">
        <v>491</v>
      </c>
      <c r="B23" s="36" t="s">
        <v>942</v>
      </c>
      <c r="C23" s="35" t="s">
        <v>491</v>
      </c>
      <c r="D23" s="238"/>
      <c r="O23" s="4"/>
    </row>
    <row r="24" spans="1:16" x14ac:dyDescent="0.6">
      <c r="A24" s="3" t="s">
        <v>203</v>
      </c>
      <c r="B24" s="4" t="s">
        <v>751</v>
      </c>
      <c r="C24" s="3" t="s">
        <v>204</v>
      </c>
      <c r="D24" s="238"/>
      <c r="O24" s="4"/>
    </row>
    <row r="25" spans="1:16" x14ac:dyDescent="0.6">
      <c r="A25" s="3" t="s">
        <v>205</v>
      </c>
      <c r="B25" s="4" t="s">
        <v>752</v>
      </c>
      <c r="C25" s="3" t="s">
        <v>206</v>
      </c>
      <c r="D25" s="238"/>
      <c r="N25" s="4"/>
      <c r="O25"/>
      <c r="P25" s="3"/>
    </row>
    <row r="26" spans="1:16" x14ac:dyDescent="0.6">
      <c r="A26" s="3" t="s">
        <v>207</v>
      </c>
      <c r="B26" s="4" t="s">
        <v>753</v>
      </c>
      <c r="C26" s="3" t="s">
        <v>208</v>
      </c>
      <c r="D26" s="238"/>
      <c r="N26" s="4"/>
      <c r="O26"/>
      <c r="P26" s="3"/>
    </row>
    <row r="27" spans="1:16" x14ac:dyDescent="0.6">
      <c r="A27" s="3" t="s">
        <v>209</v>
      </c>
      <c r="B27" s="4" t="s">
        <v>754</v>
      </c>
      <c r="C27" s="3" t="s">
        <v>210</v>
      </c>
      <c r="D27" s="238"/>
      <c r="N27" s="4"/>
      <c r="O27"/>
      <c r="P27" s="3"/>
    </row>
    <row r="28" spans="1:16" x14ac:dyDescent="0.6">
      <c r="A28" s="35" t="s">
        <v>448</v>
      </c>
      <c r="B28" s="36" t="s">
        <v>755</v>
      </c>
      <c r="C28" s="35" t="s">
        <v>217</v>
      </c>
      <c r="D28" s="238"/>
      <c r="N28" s="4"/>
      <c r="O28"/>
      <c r="P28" s="3"/>
    </row>
    <row r="29" spans="1:16" x14ac:dyDescent="0.6">
      <c r="A29" s="3" t="s">
        <v>211</v>
      </c>
      <c r="B29" s="4" t="s">
        <v>756</v>
      </c>
      <c r="C29" s="3" t="s">
        <v>212</v>
      </c>
      <c r="D29" s="238"/>
      <c r="M29" s="35"/>
      <c r="N29" s="36"/>
      <c r="O29"/>
      <c r="P29" s="3"/>
    </row>
    <row r="30" spans="1:16" x14ac:dyDescent="0.6">
      <c r="A30" s="35" t="s">
        <v>449</v>
      </c>
      <c r="B30" s="4" t="s">
        <v>757</v>
      </c>
      <c r="C30" s="3" t="s">
        <v>213</v>
      </c>
      <c r="D30" s="238"/>
      <c r="N30" s="4"/>
      <c r="O30"/>
      <c r="P30" s="3"/>
    </row>
    <row r="31" spans="1:16" x14ac:dyDescent="0.6">
      <c r="A31" s="35" t="s">
        <v>450</v>
      </c>
      <c r="B31" s="4" t="s">
        <v>758</v>
      </c>
      <c r="C31" s="3" t="s">
        <v>214</v>
      </c>
      <c r="D31" s="238"/>
      <c r="N31" s="4"/>
      <c r="O31"/>
      <c r="P31" s="3"/>
    </row>
    <row r="32" spans="1:16" x14ac:dyDescent="0.6">
      <c r="A32" s="35" t="s">
        <v>451</v>
      </c>
      <c r="B32" s="36" t="s">
        <v>759</v>
      </c>
      <c r="C32" s="35" t="s">
        <v>218</v>
      </c>
      <c r="D32" s="238"/>
      <c r="M32" s="35"/>
      <c r="N32" s="36"/>
      <c r="O32"/>
      <c r="P32" s="3"/>
    </row>
    <row r="33" spans="1:16" x14ac:dyDescent="0.6">
      <c r="A33" s="35" t="s">
        <v>452</v>
      </c>
      <c r="B33" s="4" t="s">
        <v>760</v>
      </c>
      <c r="C33" s="3" t="s">
        <v>215</v>
      </c>
      <c r="D33" s="238"/>
      <c r="N33" s="4"/>
      <c r="O33"/>
      <c r="P33" s="3"/>
    </row>
    <row r="34" spans="1:16" x14ac:dyDescent="0.6">
      <c r="A34" s="35" t="s">
        <v>453</v>
      </c>
      <c r="B34" s="4" t="s">
        <v>761</v>
      </c>
      <c r="C34" s="3" t="s">
        <v>216</v>
      </c>
      <c r="D34" s="238"/>
      <c r="N34" s="4"/>
      <c r="O34"/>
      <c r="P34" s="3"/>
    </row>
    <row r="35" spans="1:16" x14ac:dyDescent="0.6">
      <c r="A35" s="35" t="s">
        <v>219</v>
      </c>
      <c r="B35" s="4" t="s">
        <v>220</v>
      </c>
      <c r="C35" s="3" t="s">
        <v>221</v>
      </c>
      <c r="D35" s="238"/>
      <c r="N35" s="4"/>
      <c r="O35"/>
      <c r="P35" s="3"/>
    </row>
    <row r="36" spans="1:16" x14ac:dyDescent="0.6">
      <c r="A36" s="35" t="s">
        <v>454</v>
      </c>
      <c r="B36" s="4" t="s">
        <v>755</v>
      </c>
      <c r="C36" s="3" t="s">
        <v>217</v>
      </c>
      <c r="D36" s="238"/>
      <c r="M36" s="35"/>
      <c r="N36" s="36"/>
      <c r="O36"/>
      <c r="P36" s="3"/>
    </row>
    <row r="37" spans="1:16" x14ac:dyDescent="0.6">
      <c r="A37" s="35" t="s">
        <v>457</v>
      </c>
      <c r="B37" s="36" t="s">
        <v>747</v>
      </c>
      <c r="C37" s="35" t="s">
        <v>455</v>
      </c>
      <c r="D37" s="238"/>
      <c r="N37" s="4"/>
      <c r="O37"/>
      <c r="P37" s="3"/>
    </row>
    <row r="38" spans="1:16" x14ac:dyDescent="0.6">
      <c r="A38" s="3" t="s">
        <v>222</v>
      </c>
      <c r="B38" s="4" t="s">
        <v>223</v>
      </c>
      <c r="C38" s="3" t="s">
        <v>224</v>
      </c>
      <c r="D38" s="238"/>
      <c r="N38" s="4"/>
      <c r="O38"/>
      <c r="P38" s="3"/>
    </row>
    <row r="39" spans="1:16" x14ac:dyDescent="0.6">
      <c r="A39" s="3" t="s">
        <v>225</v>
      </c>
      <c r="B39" s="4" t="s">
        <v>11</v>
      </c>
      <c r="C39" s="3" t="s">
        <v>226</v>
      </c>
      <c r="D39" s="238"/>
      <c r="N39" s="4"/>
      <c r="O39"/>
      <c r="P39" s="3"/>
    </row>
    <row r="40" spans="1:16" x14ac:dyDescent="0.6">
      <c r="A40" s="35" t="s">
        <v>456</v>
      </c>
      <c r="B40" s="4" t="s">
        <v>759</v>
      </c>
      <c r="C40" s="3" t="s">
        <v>218</v>
      </c>
      <c r="D40" s="238"/>
      <c r="N40" s="4"/>
      <c r="O40"/>
      <c r="P40" s="3"/>
    </row>
    <row r="41" spans="1:16" x14ac:dyDescent="0.6">
      <c r="A41" s="3" t="s">
        <v>227</v>
      </c>
      <c r="B41" s="4" t="s">
        <v>228</v>
      </c>
      <c r="C41" s="3" t="s">
        <v>229</v>
      </c>
      <c r="D41" s="238"/>
      <c r="N41" s="4"/>
      <c r="O41"/>
      <c r="P41" s="3"/>
    </row>
    <row r="42" spans="1:16" x14ac:dyDescent="0.6">
      <c r="A42" s="3" t="s">
        <v>230</v>
      </c>
      <c r="B42" s="4" t="s">
        <v>10</v>
      </c>
      <c r="C42" s="3" t="s">
        <v>231</v>
      </c>
      <c r="D42" s="238"/>
      <c r="N42" s="4"/>
      <c r="O42"/>
      <c r="P42" s="3"/>
    </row>
    <row r="43" spans="1:16" x14ac:dyDescent="0.6">
      <c r="A43" s="3" t="s">
        <v>232</v>
      </c>
      <c r="B43" s="4" t="s">
        <v>233</v>
      </c>
      <c r="C43" s="3" t="s">
        <v>234</v>
      </c>
      <c r="D43" s="238"/>
      <c r="N43" s="4"/>
      <c r="O43"/>
      <c r="P43" s="3"/>
    </row>
    <row r="44" spans="1:16" x14ac:dyDescent="0.6">
      <c r="A44" s="3" t="s">
        <v>235</v>
      </c>
      <c r="B44" s="4" t="s">
        <v>9</v>
      </c>
      <c r="C44" s="3" t="s">
        <v>236</v>
      </c>
      <c r="D44" s="238"/>
      <c r="N44" s="4"/>
      <c r="O44"/>
      <c r="P44" s="3"/>
    </row>
    <row r="45" spans="1:16" x14ac:dyDescent="0.6">
      <c r="A45" s="3" t="s">
        <v>237</v>
      </c>
      <c r="B45" s="4" t="s">
        <v>238</v>
      </c>
      <c r="C45" s="3" t="s">
        <v>239</v>
      </c>
      <c r="D45" s="238"/>
      <c r="N45" s="4"/>
      <c r="O45"/>
      <c r="P45" s="3"/>
    </row>
    <row r="46" spans="1:16" x14ac:dyDescent="0.6">
      <c r="A46" s="35" t="s">
        <v>471</v>
      </c>
      <c r="B46" s="36" t="s">
        <v>943</v>
      </c>
      <c r="C46" s="35" t="s">
        <v>471</v>
      </c>
      <c r="D46" s="238"/>
      <c r="N46" s="4"/>
      <c r="O46"/>
      <c r="P46" s="3"/>
    </row>
    <row r="47" spans="1:16" x14ac:dyDescent="0.6">
      <c r="A47" s="35" t="s">
        <v>587</v>
      </c>
      <c r="B47" s="36" t="s">
        <v>598</v>
      </c>
      <c r="C47" s="35" t="s">
        <v>587</v>
      </c>
      <c r="D47" s="238"/>
      <c r="N47" s="4"/>
      <c r="O47"/>
      <c r="P47" s="3"/>
    </row>
    <row r="48" spans="1:16" x14ac:dyDescent="0.6">
      <c r="A48" s="35" t="s">
        <v>463</v>
      </c>
      <c r="B48" s="36" t="s">
        <v>944</v>
      </c>
      <c r="C48" s="35" t="s">
        <v>463</v>
      </c>
      <c r="D48" s="238"/>
      <c r="G48" s="36" t="s">
        <v>473</v>
      </c>
      <c r="N48" s="4"/>
      <c r="O48"/>
      <c r="P48" s="3"/>
    </row>
    <row r="49" spans="1:16" x14ac:dyDescent="0.6">
      <c r="A49" s="3" t="s">
        <v>50</v>
      </c>
      <c r="B49" s="4" t="s">
        <v>945</v>
      </c>
      <c r="C49" s="3" t="s">
        <v>50</v>
      </c>
      <c r="D49" s="238"/>
      <c r="O49" s="4"/>
    </row>
    <row r="50" spans="1:16" x14ac:dyDescent="0.6">
      <c r="A50" s="3" t="s">
        <v>51</v>
      </c>
      <c r="B50" s="4" t="s">
        <v>52</v>
      </c>
      <c r="C50" s="3" t="s">
        <v>51</v>
      </c>
      <c r="D50" s="238"/>
      <c r="O50" s="4"/>
    </row>
    <row r="51" spans="1:16" x14ac:dyDescent="0.6">
      <c r="A51" s="3" t="s">
        <v>34</v>
      </c>
      <c r="B51" s="4" t="s">
        <v>35</v>
      </c>
      <c r="C51" s="3" t="s">
        <v>34</v>
      </c>
      <c r="D51" s="238"/>
      <c r="O51" s="4"/>
    </row>
    <row r="52" spans="1:16" x14ac:dyDescent="0.6">
      <c r="A52" s="3" t="s">
        <v>53</v>
      </c>
      <c r="B52" s="4" t="s">
        <v>946</v>
      </c>
      <c r="C52" s="3" t="s">
        <v>53</v>
      </c>
      <c r="D52" s="238"/>
      <c r="O52" s="4"/>
    </row>
    <row r="53" spans="1:16" x14ac:dyDescent="0.6">
      <c r="A53" s="3" t="s">
        <v>54</v>
      </c>
      <c r="B53" s="4" t="s">
        <v>947</v>
      </c>
      <c r="C53" s="3" t="s">
        <v>54</v>
      </c>
      <c r="D53" s="238"/>
      <c r="O53" s="4"/>
    </row>
    <row r="54" spans="1:16" x14ac:dyDescent="0.6">
      <c r="A54" s="3" t="s">
        <v>55</v>
      </c>
      <c r="B54" s="4" t="s">
        <v>775</v>
      </c>
      <c r="C54" s="3" t="s">
        <v>55</v>
      </c>
      <c r="D54" s="238"/>
      <c r="O54" s="4"/>
    </row>
    <row r="55" spans="1:16" x14ac:dyDescent="0.6">
      <c r="A55" s="35" t="s">
        <v>468</v>
      </c>
      <c r="B55" s="36" t="s">
        <v>776</v>
      </c>
      <c r="C55" s="35" t="s">
        <v>469</v>
      </c>
      <c r="D55" s="238"/>
      <c r="O55" s="4"/>
    </row>
    <row r="56" spans="1:16" x14ac:dyDescent="0.6">
      <c r="A56" s="3" t="s">
        <v>30</v>
      </c>
      <c r="B56" s="4" t="s">
        <v>929</v>
      </c>
      <c r="C56" s="3" t="s">
        <v>30</v>
      </c>
      <c r="D56" s="238"/>
      <c r="O56" s="4"/>
    </row>
    <row r="57" spans="1:16" x14ac:dyDescent="0.6">
      <c r="A57" s="35" t="s">
        <v>465</v>
      </c>
      <c r="B57" s="36" t="s">
        <v>779</v>
      </c>
      <c r="C57" s="35" t="s">
        <v>465</v>
      </c>
      <c r="D57" s="238"/>
      <c r="O57" s="4"/>
    </row>
    <row r="58" spans="1:16" x14ac:dyDescent="0.6">
      <c r="A58" s="3" t="s">
        <v>56</v>
      </c>
      <c r="B58" s="4" t="s">
        <v>780</v>
      </c>
      <c r="C58" s="3" t="s">
        <v>171</v>
      </c>
      <c r="D58" s="238"/>
      <c r="O58" s="4"/>
    </row>
    <row r="59" spans="1:16" x14ac:dyDescent="0.6">
      <c r="A59" s="3" t="s">
        <v>57</v>
      </c>
      <c r="B59" s="4" t="s">
        <v>781</v>
      </c>
      <c r="C59" s="3" t="s">
        <v>172</v>
      </c>
      <c r="D59" s="238"/>
      <c r="O59" s="4"/>
    </row>
    <row r="60" spans="1:16" x14ac:dyDescent="0.6">
      <c r="A60" s="35" t="s">
        <v>91</v>
      </c>
      <c r="B60" s="36" t="s">
        <v>782</v>
      </c>
      <c r="C60" s="35" t="s">
        <v>91</v>
      </c>
      <c r="D60" s="238"/>
      <c r="O60" s="4"/>
    </row>
    <row r="61" spans="1:16" x14ac:dyDescent="0.6">
      <c r="A61" s="3" t="s">
        <v>170</v>
      </c>
      <c r="B61" s="4" t="s">
        <v>949</v>
      </c>
      <c r="C61" s="3" t="s">
        <v>170</v>
      </c>
      <c r="D61" s="238"/>
      <c r="O61" s="4"/>
    </row>
    <row r="62" spans="1:16" x14ac:dyDescent="0.6">
      <c r="A62" s="3" t="s">
        <v>1053</v>
      </c>
      <c r="B62" s="4" t="s">
        <v>1054</v>
      </c>
      <c r="C62" s="3" t="s">
        <v>1055</v>
      </c>
      <c r="D62" s="238"/>
      <c r="O62" s="4"/>
    </row>
    <row r="63" spans="1:16" x14ac:dyDescent="0.6">
      <c r="A63" s="3" t="s">
        <v>31</v>
      </c>
      <c r="B63" s="4" t="s">
        <v>32</v>
      </c>
      <c r="C63" s="3" t="s">
        <v>31</v>
      </c>
      <c r="D63" s="238"/>
      <c r="O63" s="4"/>
      <c r="P63" s="122"/>
    </row>
    <row r="64" spans="1:16" x14ac:dyDescent="0.6">
      <c r="A64" s="3" t="s">
        <v>1015</v>
      </c>
      <c r="B64" s="4" t="s">
        <v>1016</v>
      </c>
      <c r="C64" s="3" t="s">
        <v>1015</v>
      </c>
      <c r="D64" s="238"/>
      <c r="O64" s="4"/>
    </row>
    <row r="65" spans="1:16" x14ac:dyDescent="0.6">
      <c r="A65" s="35" t="s">
        <v>481</v>
      </c>
      <c r="B65" s="36" t="s">
        <v>950</v>
      </c>
      <c r="C65" s="35" t="s">
        <v>482</v>
      </c>
      <c r="D65" s="238"/>
      <c r="O65" s="4"/>
      <c r="P65" s="111"/>
    </row>
    <row r="66" spans="1:16" x14ac:dyDescent="0.6">
      <c r="A66" s="3" t="s">
        <v>173</v>
      </c>
      <c r="B66" s="4" t="s">
        <v>623</v>
      </c>
      <c r="C66" s="3" t="s">
        <v>173</v>
      </c>
      <c r="D66" s="238"/>
      <c r="O66" s="4"/>
    </row>
    <row r="67" spans="1:16" x14ac:dyDescent="0.6">
      <c r="A67" s="3" t="s">
        <v>1006</v>
      </c>
      <c r="B67" s="4" t="s">
        <v>1007</v>
      </c>
      <c r="C67" s="3" t="s">
        <v>1006</v>
      </c>
      <c r="D67" s="238"/>
      <c r="O67" s="4"/>
    </row>
    <row r="68" spans="1:16" x14ac:dyDescent="0.6">
      <c r="A68" s="35" t="s">
        <v>477</v>
      </c>
      <c r="B68" s="36" t="s">
        <v>783</v>
      </c>
      <c r="C68" s="35" t="s">
        <v>477</v>
      </c>
      <c r="D68" s="238"/>
      <c r="O68" s="4"/>
    </row>
    <row r="69" spans="1:16" x14ac:dyDescent="0.6">
      <c r="A69" s="3" t="s">
        <v>174</v>
      </c>
      <c r="B69" s="4" t="s">
        <v>951</v>
      </c>
      <c r="C69" s="3" t="s">
        <v>174</v>
      </c>
      <c r="D69" s="238"/>
      <c r="O69" s="4"/>
    </row>
    <row r="70" spans="1:16" x14ac:dyDescent="0.6">
      <c r="A70" s="3" t="s">
        <v>175</v>
      </c>
      <c r="B70" s="4" t="s">
        <v>176</v>
      </c>
      <c r="C70" s="3" t="s">
        <v>175</v>
      </c>
      <c r="D70" s="238"/>
      <c r="O70" s="4"/>
    </row>
    <row r="71" spans="1:16" x14ac:dyDescent="0.6">
      <c r="A71" s="35" t="s">
        <v>472</v>
      </c>
      <c r="B71" s="36" t="s">
        <v>787</v>
      </c>
      <c r="C71" s="35" t="s">
        <v>472</v>
      </c>
      <c r="D71" s="238"/>
      <c r="O71" s="4"/>
    </row>
    <row r="72" spans="1:16" x14ac:dyDescent="0.6">
      <c r="A72" s="3" t="s">
        <v>58</v>
      </c>
      <c r="B72" s="4" t="s">
        <v>952</v>
      </c>
      <c r="C72" s="3" t="s">
        <v>177</v>
      </c>
      <c r="D72" s="238"/>
      <c r="O72" s="4"/>
    </row>
    <row r="73" spans="1:16" x14ac:dyDescent="0.6">
      <c r="A73" s="3" t="s">
        <v>59</v>
      </c>
      <c r="B73" s="4" t="s">
        <v>793</v>
      </c>
      <c r="C73" s="3" t="s">
        <v>59</v>
      </c>
      <c r="D73" s="238"/>
      <c r="N73" s="4"/>
      <c r="O73"/>
      <c r="P73" s="3"/>
    </row>
    <row r="74" spans="1:16" x14ac:dyDescent="0.6">
      <c r="A74" s="3" t="s">
        <v>60</v>
      </c>
      <c r="B74" s="4" t="s">
        <v>953</v>
      </c>
      <c r="C74" s="3" t="s">
        <v>60</v>
      </c>
      <c r="D74" s="238"/>
      <c r="O74" s="4"/>
    </row>
    <row r="75" spans="1:16" x14ac:dyDescent="0.6">
      <c r="A75" s="3" t="s">
        <v>178</v>
      </c>
      <c r="B75" s="4" t="s">
        <v>954</v>
      </c>
      <c r="C75" s="3" t="s">
        <v>178</v>
      </c>
      <c r="D75" s="238"/>
      <c r="O75" s="4"/>
    </row>
    <row r="76" spans="1:16" x14ac:dyDescent="0.6">
      <c r="A76" s="3" t="s">
        <v>1012</v>
      </c>
      <c r="B76" s="4" t="s">
        <v>1011</v>
      </c>
      <c r="C76" s="3" t="s">
        <v>1012</v>
      </c>
      <c r="D76" s="238"/>
      <c r="O76" s="4"/>
    </row>
    <row r="77" spans="1:16" x14ac:dyDescent="0.6">
      <c r="A77" s="3" t="s">
        <v>42</v>
      </c>
      <c r="B77" s="4" t="s">
        <v>600</v>
      </c>
      <c r="C77" s="3" t="s">
        <v>42</v>
      </c>
      <c r="D77" s="238"/>
      <c r="K77" s="4"/>
      <c r="O77" s="4"/>
      <c r="P77" s="107"/>
    </row>
    <row r="78" spans="1:16" x14ac:dyDescent="0.6">
      <c r="A78" s="3" t="s">
        <v>1150</v>
      </c>
      <c r="B78" s="4" t="s">
        <v>1129</v>
      </c>
      <c r="C78" s="3" t="s">
        <v>1150</v>
      </c>
      <c r="D78" s="238"/>
      <c r="O78" s="4"/>
    </row>
    <row r="79" spans="1:16" x14ac:dyDescent="0.6">
      <c r="A79" s="3" t="s">
        <v>506</v>
      </c>
      <c r="B79" s="4" t="s">
        <v>808</v>
      </c>
      <c r="C79" s="3" t="s">
        <v>506</v>
      </c>
      <c r="D79" s="238"/>
      <c r="O79" s="4"/>
      <c r="P79" s="126"/>
    </row>
    <row r="80" spans="1:16" x14ac:dyDescent="0.6">
      <c r="A80" s="3" t="s">
        <v>179</v>
      </c>
      <c r="B80" s="4" t="s">
        <v>180</v>
      </c>
      <c r="C80" s="3" t="s">
        <v>179</v>
      </c>
      <c r="D80" s="238"/>
      <c r="O80" s="4"/>
      <c r="P80" s="126"/>
    </row>
    <row r="81" spans="1:16" x14ac:dyDescent="0.6">
      <c r="A81" s="35" t="s">
        <v>513</v>
      </c>
      <c r="B81" s="36" t="s">
        <v>809</v>
      </c>
      <c r="C81" s="35" t="s">
        <v>513</v>
      </c>
      <c r="D81" s="238"/>
      <c r="O81" s="4"/>
    </row>
    <row r="82" spans="1:16" x14ac:dyDescent="0.6">
      <c r="A82" s="3" t="s">
        <v>181</v>
      </c>
      <c r="B82" s="36" t="s">
        <v>588</v>
      </c>
      <c r="C82" s="3" t="s">
        <v>181</v>
      </c>
      <c r="D82" s="238"/>
      <c r="O82" s="4"/>
    </row>
    <row r="83" spans="1:16" x14ac:dyDescent="0.6">
      <c r="A83" s="3" t="s">
        <v>61</v>
      </c>
      <c r="B83" s="4" t="s">
        <v>956</v>
      </c>
      <c r="C83" s="3" t="s">
        <v>182</v>
      </c>
      <c r="D83" s="238"/>
      <c r="O83" s="4"/>
    </row>
    <row r="84" spans="1:16" x14ac:dyDescent="0.6">
      <c r="A84" s="3" t="s">
        <v>62</v>
      </c>
      <c r="B84" s="4" t="s">
        <v>957</v>
      </c>
      <c r="C84" s="3" t="s">
        <v>183</v>
      </c>
      <c r="D84" s="238"/>
      <c r="O84" s="4"/>
    </row>
    <row r="85" spans="1:16" x14ac:dyDescent="0.6">
      <c r="A85" s="3" t="s">
        <v>63</v>
      </c>
      <c r="B85" s="4" t="s">
        <v>958</v>
      </c>
      <c r="C85" s="3" t="s">
        <v>184</v>
      </c>
      <c r="D85" s="238"/>
      <c r="O85" s="4"/>
    </row>
    <row r="86" spans="1:16" x14ac:dyDescent="0.6">
      <c r="A86" s="3" t="s">
        <v>64</v>
      </c>
      <c r="B86" s="4" t="s">
        <v>959</v>
      </c>
      <c r="C86" s="3" t="s">
        <v>64</v>
      </c>
      <c r="D86" s="238"/>
      <c r="O86" s="4"/>
    </row>
    <row r="87" spans="1:16" x14ac:dyDescent="0.6">
      <c r="A87" s="35" t="s">
        <v>284</v>
      </c>
      <c r="B87" s="36" t="s">
        <v>572</v>
      </c>
      <c r="C87" s="35" t="s">
        <v>284</v>
      </c>
      <c r="D87" s="238"/>
      <c r="O87" s="4"/>
    </row>
    <row r="88" spans="1:16" x14ac:dyDescent="0.6">
      <c r="A88" s="3" t="s">
        <v>65</v>
      </c>
      <c r="B88" s="4" t="s">
        <v>818</v>
      </c>
      <c r="C88" s="3" t="s">
        <v>65</v>
      </c>
      <c r="D88" s="238"/>
      <c r="O88" s="4"/>
    </row>
    <row r="89" spans="1:16" x14ac:dyDescent="0.6">
      <c r="A89" s="3" t="s">
        <v>66</v>
      </c>
      <c r="B89" s="4" t="s">
        <v>1131</v>
      </c>
      <c r="C89" s="3" t="s">
        <v>66</v>
      </c>
      <c r="D89" s="238"/>
      <c r="O89" s="4"/>
    </row>
    <row r="90" spans="1:16" x14ac:dyDescent="0.6">
      <c r="A90" s="35" t="s">
        <v>1027</v>
      </c>
      <c r="B90" s="36" t="s">
        <v>1017</v>
      </c>
      <c r="C90" s="35" t="s">
        <v>1027</v>
      </c>
      <c r="D90" s="238"/>
      <c r="O90" s="4"/>
      <c r="P90" s="114"/>
    </row>
    <row r="91" spans="1:16" x14ac:dyDescent="0.6">
      <c r="A91" s="3" t="s">
        <v>149</v>
      </c>
      <c r="B91" s="4" t="s">
        <v>1132</v>
      </c>
      <c r="C91" s="3" t="s">
        <v>149</v>
      </c>
      <c r="D91" s="238"/>
      <c r="O91" s="4"/>
    </row>
    <row r="92" spans="1:16" x14ac:dyDescent="0.6">
      <c r="A92" s="3" t="s">
        <v>67</v>
      </c>
      <c r="B92" s="4" t="s">
        <v>882</v>
      </c>
      <c r="C92" s="3" t="s">
        <v>67</v>
      </c>
      <c r="D92" s="238"/>
      <c r="O92" s="4"/>
    </row>
    <row r="93" spans="1:16" x14ac:dyDescent="0.6">
      <c r="A93" s="3" t="s">
        <v>1125</v>
      </c>
      <c r="B93" s="4" t="s">
        <v>69</v>
      </c>
      <c r="C93" s="3" t="s">
        <v>185</v>
      </c>
      <c r="D93" s="238"/>
      <c r="O93" s="4"/>
    </row>
    <row r="94" spans="1:16" x14ac:dyDescent="0.6">
      <c r="A94" s="35" t="s">
        <v>151</v>
      </c>
      <c r="B94" s="36" t="s">
        <v>655</v>
      </c>
      <c r="C94" s="35" t="s">
        <v>151</v>
      </c>
      <c r="D94" s="238"/>
      <c r="O94" s="4"/>
    </row>
    <row r="95" spans="1:16" x14ac:dyDescent="0.6">
      <c r="A95" s="3" t="s">
        <v>186</v>
      </c>
      <c r="B95" s="4" t="s">
        <v>933</v>
      </c>
      <c r="C95" s="3" t="s">
        <v>186</v>
      </c>
      <c r="D95" s="238"/>
      <c r="O95" s="4"/>
    </row>
    <row r="96" spans="1:16" x14ac:dyDescent="0.6">
      <c r="A96" s="3" t="s">
        <v>70</v>
      </c>
      <c r="B96" s="4" t="s">
        <v>847</v>
      </c>
      <c r="C96" s="3" t="s">
        <v>70</v>
      </c>
      <c r="D96" s="238"/>
      <c r="O96" s="4"/>
    </row>
    <row r="97" spans="1:16" x14ac:dyDescent="0.6">
      <c r="A97" s="35" t="s">
        <v>466</v>
      </c>
      <c r="B97" s="36" t="s">
        <v>848</v>
      </c>
      <c r="C97" s="35" t="s">
        <v>467</v>
      </c>
      <c r="D97" s="238"/>
      <c r="O97" s="4"/>
    </row>
    <row r="98" spans="1:16" x14ac:dyDescent="0.6">
      <c r="A98" s="35" t="s">
        <v>0</v>
      </c>
      <c r="B98" s="36" t="s">
        <v>960</v>
      </c>
      <c r="C98" s="35" t="s">
        <v>0</v>
      </c>
      <c r="D98" s="238"/>
      <c r="O98" s="4"/>
    </row>
    <row r="99" spans="1:16" x14ac:dyDescent="0.6">
      <c r="A99" s="3" t="s">
        <v>71</v>
      </c>
      <c r="B99" s="4" t="s">
        <v>961</v>
      </c>
      <c r="C99" s="3" t="s">
        <v>71</v>
      </c>
      <c r="D99" s="238"/>
      <c r="O99" s="4"/>
    </row>
    <row r="100" spans="1:16" x14ac:dyDescent="0.6">
      <c r="A100" s="3" t="s">
        <v>187</v>
      </c>
      <c r="B100" s="4" t="s">
        <v>962</v>
      </c>
      <c r="C100" s="3" t="s">
        <v>187</v>
      </c>
      <c r="D100" s="238"/>
      <c r="O100" s="4"/>
    </row>
    <row r="101" spans="1:16" x14ac:dyDescent="0.6">
      <c r="A101" s="3" t="s">
        <v>1201</v>
      </c>
      <c r="B101" s="4" t="s">
        <v>1200</v>
      </c>
      <c r="C101" s="3" t="s">
        <v>1202</v>
      </c>
      <c r="D101" s="238"/>
      <c r="O101" s="4"/>
    </row>
    <row r="102" spans="1:16" x14ac:dyDescent="0.6">
      <c r="A102" s="3" t="s">
        <v>1126</v>
      </c>
      <c r="B102" s="4" t="s">
        <v>1127</v>
      </c>
      <c r="C102" s="3" t="s">
        <v>1128</v>
      </c>
      <c r="D102" s="238"/>
      <c r="O102" s="4"/>
    </row>
    <row r="103" spans="1:16" x14ac:dyDescent="0.6">
      <c r="A103" s="3" t="s">
        <v>189</v>
      </c>
      <c r="B103" s="4" t="s">
        <v>895</v>
      </c>
      <c r="C103" s="3" t="s">
        <v>189</v>
      </c>
      <c r="D103" s="238"/>
      <c r="O103" s="4"/>
    </row>
    <row r="104" spans="1:16" x14ac:dyDescent="0.6">
      <c r="A104" s="35" t="s">
        <v>1105</v>
      </c>
      <c r="B104" s="36" t="s">
        <v>1106</v>
      </c>
      <c r="C104" s="35" t="s">
        <v>1107</v>
      </c>
      <c r="D104" s="238"/>
      <c r="O104" s="4"/>
      <c r="P104" s="123"/>
    </row>
    <row r="105" spans="1:16" x14ac:dyDescent="0.6">
      <c r="A105" s="35" t="s">
        <v>479</v>
      </c>
      <c r="B105" s="36" t="s">
        <v>964</v>
      </c>
      <c r="C105" s="35" t="s">
        <v>479</v>
      </c>
      <c r="D105" s="238"/>
      <c r="O105" s="4"/>
    </row>
    <row r="106" spans="1:16" x14ac:dyDescent="0.6">
      <c r="A106" s="3" t="s">
        <v>190</v>
      </c>
      <c r="B106" s="4" t="s">
        <v>72</v>
      </c>
      <c r="C106" s="3" t="s">
        <v>190</v>
      </c>
      <c r="D106" s="238"/>
      <c r="O106" s="4"/>
    </row>
    <row r="107" spans="1:16" x14ac:dyDescent="0.6">
      <c r="A107" s="35" t="s">
        <v>489</v>
      </c>
      <c r="B107" s="36" t="s">
        <v>121</v>
      </c>
      <c r="C107" s="35" t="s">
        <v>120</v>
      </c>
      <c r="D107" s="238"/>
      <c r="O107" s="4"/>
    </row>
    <row r="108" spans="1:16" x14ac:dyDescent="0.6">
      <c r="A108" s="3" t="s">
        <v>191</v>
      </c>
      <c r="B108" s="4" t="s">
        <v>966</v>
      </c>
      <c r="C108" s="3" t="s">
        <v>191</v>
      </c>
      <c r="D108" s="238"/>
      <c r="O108" s="4"/>
    </row>
    <row r="109" spans="1:16" x14ac:dyDescent="0.6">
      <c r="A109" s="3" t="s">
        <v>1130</v>
      </c>
      <c r="B109" s="4" t="s">
        <v>965</v>
      </c>
      <c r="C109" s="3" t="s">
        <v>1130</v>
      </c>
      <c r="D109" s="238"/>
      <c r="O109" s="4"/>
    </row>
    <row r="110" spans="1:16" x14ac:dyDescent="0.6">
      <c r="A110" s="3" t="s">
        <v>436</v>
      </c>
      <c r="B110" s="4" t="s">
        <v>921</v>
      </c>
      <c r="C110" s="3" t="s">
        <v>436</v>
      </c>
      <c r="D110" s="238"/>
      <c r="O110" s="4"/>
      <c r="P110" s="106"/>
    </row>
    <row r="111" spans="1:16" x14ac:dyDescent="0.6">
      <c r="A111" s="3" t="s">
        <v>1039</v>
      </c>
      <c r="B111" s="4" t="s">
        <v>1038</v>
      </c>
      <c r="C111" s="3" t="s">
        <v>1039</v>
      </c>
      <c r="D111" s="238"/>
      <c r="O111" s="4"/>
      <c r="P111" s="122"/>
    </row>
    <row r="112" spans="1:16" x14ac:dyDescent="0.6">
      <c r="A112" s="3" t="s">
        <v>124</v>
      </c>
      <c r="B112" s="4" t="s">
        <v>924</v>
      </c>
      <c r="C112" s="3" t="s">
        <v>124</v>
      </c>
      <c r="D112" s="238"/>
      <c r="O112" s="4"/>
    </row>
    <row r="113" spans="1:5" x14ac:dyDescent="0.6">
      <c r="A113" s="108" t="s">
        <v>438</v>
      </c>
      <c r="B113" s="109"/>
      <c r="C113" s="108"/>
      <c r="D113" s="110"/>
    </row>
    <row r="114" spans="1:5" x14ac:dyDescent="0.6">
      <c r="B114" s="1" t="s">
        <v>156</v>
      </c>
      <c r="C114" s="2"/>
      <c r="D114" s="126"/>
      <c r="E114" s="126"/>
    </row>
    <row r="115" spans="1:5" x14ac:dyDescent="0.6">
      <c r="B115" s="2" t="s">
        <v>158</v>
      </c>
      <c r="C115" s="233">
        <v>43210.750513310188</v>
      </c>
      <c r="D115" s="233"/>
      <c r="E115" s="233"/>
    </row>
    <row r="116" spans="1:5" x14ac:dyDescent="0.6">
      <c r="B116" s="2" t="s">
        <v>490</v>
      </c>
      <c r="C116" s="233">
        <v>43210.750513310188</v>
      </c>
      <c r="D116" s="233"/>
      <c r="E116" s="233"/>
    </row>
    <row r="117" spans="1:5" x14ac:dyDescent="0.6">
      <c r="B117" s="2" t="s">
        <v>1119</v>
      </c>
      <c r="C117" s="1" t="s">
        <v>1120</v>
      </c>
      <c r="D117" s="126"/>
      <c r="E117" s="126"/>
    </row>
  </sheetData>
  <sortState xmlns:xlrd2="http://schemas.microsoft.com/office/spreadsheetml/2017/richdata2" ref="A4:C112">
    <sortCondition ref="A4"/>
  </sortState>
  <mergeCells count="3">
    <mergeCell ref="D4:D112"/>
    <mergeCell ref="C115:E115"/>
    <mergeCell ref="C116:E116"/>
  </mergeCells>
  <hyperlinks>
    <hyperlink ref="A1" location="'Component Lvl List'!B132" display="Jump to Revision History" xr:uid="{00000000-0004-0000-0A00-000000000000}"/>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8"/>
  </sheetPr>
  <dimension ref="A1:O394"/>
  <sheetViews>
    <sheetView topLeftCell="A184" zoomScaleNormal="100" workbookViewId="0">
      <selection activeCell="C212" sqref="C212"/>
    </sheetView>
  </sheetViews>
  <sheetFormatPr defaultColWidth="6" defaultRowHeight="12.6" x14ac:dyDescent="0.6"/>
  <cols>
    <col min="1" max="1" width="48.875" style="3" bestFit="1" customWidth="1"/>
    <col min="2" max="2" width="15.5625" style="4" customWidth="1"/>
    <col min="3" max="3" width="46.3125" style="3" bestFit="1" customWidth="1"/>
    <col min="4" max="11" width="6" style="3"/>
    <col min="12" max="12" width="46.3125" style="3" bestFit="1" customWidth="1"/>
    <col min="13" max="13" width="8.5625" style="3" bestFit="1" customWidth="1"/>
    <col min="15" max="16384" width="6" style="3"/>
  </cols>
  <sheetData>
    <row r="1" spans="1:14" x14ac:dyDescent="0.6">
      <c r="A1" s="44" t="s">
        <v>136</v>
      </c>
    </row>
    <row r="2" spans="1:14" x14ac:dyDescent="0.6">
      <c r="A2" s="3" t="s">
        <v>137</v>
      </c>
      <c r="B2" s="4" t="s">
        <v>135</v>
      </c>
      <c r="C2" s="3" t="s">
        <v>138</v>
      </c>
      <c r="L2" s="35"/>
    </row>
    <row r="3" spans="1:14" x14ac:dyDescent="0.6">
      <c r="A3" s="12" t="s">
        <v>437</v>
      </c>
      <c r="B3" s="13"/>
      <c r="C3" s="12"/>
      <c r="D3" s="12"/>
      <c r="M3" s="4"/>
    </row>
    <row r="4" spans="1:14" x14ac:dyDescent="0.6">
      <c r="A4" s="3" t="s">
        <v>115</v>
      </c>
      <c r="B4" s="4" t="s">
        <v>738</v>
      </c>
      <c r="C4" s="3" t="s">
        <v>115</v>
      </c>
      <c r="D4" s="239" t="s">
        <v>46</v>
      </c>
      <c r="M4" s="4"/>
      <c r="N4" s="126"/>
    </row>
    <row r="5" spans="1:14" x14ac:dyDescent="0.6">
      <c r="A5" s="3" t="s">
        <v>192</v>
      </c>
      <c r="B5" s="4" t="s">
        <v>573</v>
      </c>
      <c r="C5" s="3" t="s">
        <v>192</v>
      </c>
      <c r="D5" s="239"/>
      <c r="M5" s="4"/>
      <c r="N5" s="126"/>
    </row>
    <row r="6" spans="1:14" x14ac:dyDescent="0.6">
      <c r="A6" s="3" t="s">
        <v>193</v>
      </c>
      <c r="B6" s="4" t="s">
        <v>73</v>
      </c>
      <c r="C6" s="3" t="s">
        <v>193</v>
      </c>
      <c r="D6" s="239"/>
      <c r="M6" s="4"/>
      <c r="N6" s="126"/>
    </row>
    <row r="7" spans="1:14" x14ac:dyDescent="0.6">
      <c r="A7" s="3" t="s">
        <v>74</v>
      </c>
      <c r="B7" s="4" t="s">
        <v>739</v>
      </c>
      <c r="C7" s="3" t="s">
        <v>74</v>
      </c>
      <c r="D7" s="239"/>
      <c r="M7" s="4"/>
      <c r="N7" s="126"/>
    </row>
    <row r="8" spans="1:14" x14ac:dyDescent="0.6">
      <c r="A8" s="3" t="s">
        <v>14</v>
      </c>
      <c r="B8" s="4" t="s">
        <v>15</v>
      </c>
      <c r="C8" s="3" t="s">
        <v>14</v>
      </c>
      <c r="D8" s="239"/>
      <c r="M8" s="4"/>
      <c r="N8" s="126"/>
    </row>
    <row r="9" spans="1:14" x14ac:dyDescent="0.6">
      <c r="A9" s="3" t="s">
        <v>75</v>
      </c>
      <c r="B9" s="4" t="s">
        <v>740</v>
      </c>
      <c r="C9" s="3" t="s">
        <v>75</v>
      </c>
      <c r="D9" s="239"/>
      <c r="L9" s="4"/>
      <c r="M9" s="126"/>
      <c r="N9" s="3"/>
    </row>
    <row r="10" spans="1:14" x14ac:dyDescent="0.6">
      <c r="A10" s="3" t="s">
        <v>159</v>
      </c>
      <c r="B10" s="4" t="s">
        <v>160</v>
      </c>
      <c r="C10" s="3" t="s">
        <v>159</v>
      </c>
      <c r="D10" s="239"/>
      <c r="L10" s="4"/>
      <c r="M10" s="126"/>
      <c r="N10" s="3"/>
    </row>
    <row r="11" spans="1:14" x14ac:dyDescent="0.6">
      <c r="A11" s="3" t="s">
        <v>535</v>
      </c>
      <c r="B11" s="4" t="s">
        <v>935</v>
      </c>
      <c r="C11" s="3" t="s">
        <v>535</v>
      </c>
      <c r="D11" s="239"/>
      <c r="L11" s="4"/>
      <c r="M11" s="126"/>
      <c r="N11" s="3"/>
    </row>
    <row r="12" spans="1:14" x14ac:dyDescent="0.6">
      <c r="A12" s="119" t="s">
        <v>1205</v>
      </c>
      <c r="B12" s="4" t="s">
        <v>1198</v>
      </c>
      <c r="C12" s="120" t="s">
        <v>1204</v>
      </c>
      <c r="D12" s="239"/>
      <c r="K12" s="35"/>
      <c r="L12" s="36"/>
      <c r="M12" s="126"/>
      <c r="N12" s="3"/>
    </row>
    <row r="13" spans="1:14" x14ac:dyDescent="0.6">
      <c r="A13" s="3" t="s">
        <v>1014</v>
      </c>
      <c r="B13" s="4" t="s">
        <v>1193</v>
      </c>
      <c r="C13" s="3" t="s">
        <v>1014</v>
      </c>
      <c r="D13" s="239"/>
      <c r="L13" s="4"/>
      <c r="M13" s="126"/>
      <c r="N13" s="3"/>
    </row>
    <row r="14" spans="1:14" x14ac:dyDescent="0.6">
      <c r="A14" s="3" t="s">
        <v>76</v>
      </c>
      <c r="B14" s="4" t="s">
        <v>194</v>
      </c>
      <c r="C14" s="3" t="s">
        <v>194</v>
      </c>
      <c r="D14" s="239"/>
      <c r="L14" s="4"/>
      <c r="M14" s="126"/>
      <c r="N14" s="3"/>
    </row>
    <row r="15" spans="1:14" x14ac:dyDescent="0.6">
      <c r="A15" s="3" t="s">
        <v>1103</v>
      </c>
      <c r="B15" s="36" t="s">
        <v>1104</v>
      </c>
      <c r="C15" s="3" t="s">
        <v>1103</v>
      </c>
      <c r="D15" s="239"/>
      <c r="L15" s="4"/>
      <c r="M15" s="126"/>
      <c r="N15" s="3"/>
    </row>
    <row r="16" spans="1:14" x14ac:dyDescent="0.6">
      <c r="A16" s="3" t="s">
        <v>17</v>
      </c>
      <c r="B16" s="4" t="s">
        <v>18</v>
      </c>
      <c r="C16" s="3" t="s">
        <v>17</v>
      </c>
      <c r="D16" s="239"/>
      <c r="K16" s="35"/>
      <c r="L16" s="36"/>
      <c r="M16" s="126"/>
      <c r="N16" s="3"/>
    </row>
    <row r="17" spans="1:14" x14ac:dyDescent="0.6">
      <c r="A17" s="3" t="s">
        <v>16</v>
      </c>
      <c r="B17" s="36" t="s">
        <v>564</v>
      </c>
      <c r="C17" s="3" t="s">
        <v>16</v>
      </c>
      <c r="D17" s="239"/>
      <c r="L17" s="4"/>
      <c r="M17" s="126"/>
      <c r="N17" s="3"/>
    </row>
    <row r="18" spans="1:14" x14ac:dyDescent="0.6">
      <c r="A18" s="3" t="s">
        <v>143</v>
      </c>
      <c r="B18" s="36" t="s">
        <v>565</v>
      </c>
      <c r="C18" s="3" t="s">
        <v>143</v>
      </c>
      <c r="D18" s="239"/>
      <c r="L18" s="4"/>
      <c r="M18" s="126"/>
      <c r="N18" s="3"/>
    </row>
    <row r="19" spans="1:14" x14ac:dyDescent="0.6">
      <c r="A19" s="35" t="s">
        <v>483</v>
      </c>
      <c r="B19" s="36" t="s">
        <v>741</v>
      </c>
      <c r="C19" s="35" t="s">
        <v>483</v>
      </c>
      <c r="D19" s="239"/>
      <c r="L19" s="4"/>
      <c r="M19" s="126"/>
      <c r="N19" s="3"/>
    </row>
    <row r="20" spans="1:14" x14ac:dyDescent="0.6">
      <c r="A20" s="3" t="s">
        <v>47</v>
      </c>
      <c r="B20" s="4" t="s">
        <v>936</v>
      </c>
      <c r="C20" s="3" t="s">
        <v>47</v>
      </c>
      <c r="D20" s="239"/>
      <c r="L20" s="4"/>
      <c r="M20" s="126"/>
      <c r="N20" s="3"/>
    </row>
    <row r="21" spans="1:14" x14ac:dyDescent="0.6">
      <c r="A21" s="3" t="s">
        <v>77</v>
      </c>
      <c r="B21" s="4" t="s">
        <v>742</v>
      </c>
      <c r="C21" s="3" t="s">
        <v>195</v>
      </c>
      <c r="D21" s="239"/>
      <c r="L21" s="4"/>
      <c r="M21" s="126"/>
      <c r="N21" s="3"/>
    </row>
    <row r="22" spans="1:14" x14ac:dyDescent="0.6">
      <c r="A22" s="3" t="s">
        <v>48</v>
      </c>
      <c r="B22" s="4" t="s">
        <v>937</v>
      </c>
      <c r="C22" s="3" t="s">
        <v>161</v>
      </c>
      <c r="D22" s="239"/>
      <c r="L22" s="4"/>
      <c r="M22" s="126"/>
      <c r="N22" s="3"/>
    </row>
    <row r="23" spans="1:14" x14ac:dyDescent="0.6">
      <c r="A23" s="3" t="s">
        <v>49</v>
      </c>
      <c r="B23" s="4" t="s">
        <v>938</v>
      </c>
      <c r="C23" s="3" t="s">
        <v>162</v>
      </c>
      <c r="D23" s="239"/>
      <c r="M23" s="4"/>
      <c r="N23" s="126"/>
    </row>
    <row r="24" spans="1:14" x14ac:dyDescent="0.6">
      <c r="A24" s="3" t="s">
        <v>980</v>
      </c>
      <c r="B24" s="36" t="s">
        <v>1134</v>
      </c>
      <c r="C24" s="3" t="s">
        <v>980</v>
      </c>
      <c r="D24" s="239"/>
      <c r="M24" s="4"/>
      <c r="N24" s="126"/>
    </row>
    <row r="25" spans="1:14" x14ac:dyDescent="0.6">
      <c r="A25" s="3" t="s">
        <v>1146</v>
      </c>
      <c r="B25" s="4" t="s">
        <v>1147</v>
      </c>
      <c r="C25" s="3" t="s">
        <v>1146</v>
      </c>
      <c r="D25" s="239"/>
      <c r="M25" s="4"/>
      <c r="N25" s="126"/>
    </row>
    <row r="26" spans="1:14" x14ac:dyDescent="0.6">
      <c r="A26" s="3" t="s">
        <v>78</v>
      </c>
      <c r="B26" s="36" t="s">
        <v>1135</v>
      </c>
      <c r="C26" s="3" t="s">
        <v>78</v>
      </c>
      <c r="D26" s="239"/>
      <c r="M26" s="4"/>
      <c r="N26" s="126"/>
    </row>
    <row r="27" spans="1:14" x14ac:dyDescent="0.6">
      <c r="A27" s="35" t="s">
        <v>475</v>
      </c>
      <c r="B27" s="36" t="s">
        <v>571</v>
      </c>
      <c r="C27" s="35" t="s">
        <v>475</v>
      </c>
      <c r="D27" s="239"/>
      <c r="M27" s="4"/>
      <c r="N27" s="126"/>
    </row>
    <row r="28" spans="1:14" x14ac:dyDescent="0.6">
      <c r="A28" s="3" t="s">
        <v>163</v>
      </c>
      <c r="B28" s="4" t="s">
        <v>663</v>
      </c>
      <c r="C28" s="3" t="s">
        <v>163</v>
      </c>
      <c r="D28" s="239"/>
      <c r="M28" s="4"/>
      <c r="N28" s="126"/>
    </row>
    <row r="29" spans="1:14" x14ac:dyDescent="0.6">
      <c r="A29" s="3" t="s">
        <v>164</v>
      </c>
      <c r="B29" s="4" t="s">
        <v>939</v>
      </c>
      <c r="C29" s="3" t="s">
        <v>165</v>
      </c>
      <c r="D29" s="239"/>
      <c r="M29" s="4"/>
      <c r="N29" s="126"/>
    </row>
    <row r="30" spans="1:14" x14ac:dyDescent="0.6">
      <c r="A30" s="3" t="s">
        <v>166</v>
      </c>
      <c r="B30" s="4" t="s">
        <v>940</v>
      </c>
      <c r="C30" s="3" t="s">
        <v>167</v>
      </c>
      <c r="D30" s="239"/>
      <c r="M30" s="4"/>
      <c r="N30" s="126"/>
    </row>
    <row r="31" spans="1:14" x14ac:dyDescent="0.6">
      <c r="A31" s="3" t="s">
        <v>1008</v>
      </c>
      <c r="B31" s="4" t="s">
        <v>1009</v>
      </c>
      <c r="C31" s="3" t="s">
        <v>1008</v>
      </c>
      <c r="D31" s="239"/>
      <c r="M31" s="4"/>
      <c r="N31" s="126"/>
    </row>
    <row r="32" spans="1:14" x14ac:dyDescent="0.6">
      <c r="A32" s="3" t="s">
        <v>168</v>
      </c>
      <c r="B32" s="4" t="s">
        <v>665</v>
      </c>
      <c r="C32" s="3" t="s">
        <v>168</v>
      </c>
      <c r="D32" s="239"/>
      <c r="M32" s="4"/>
      <c r="N32" s="126"/>
    </row>
    <row r="33" spans="1:14" x14ac:dyDescent="0.6">
      <c r="A33" s="3" t="s">
        <v>198</v>
      </c>
      <c r="B33" s="4" t="s">
        <v>747</v>
      </c>
      <c r="C33" s="3" t="s">
        <v>198</v>
      </c>
      <c r="D33" s="239"/>
      <c r="M33" s="4"/>
      <c r="N33" s="126"/>
    </row>
    <row r="34" spans="1:14" x14ac:dyDescent="0.6">
      <c r="A34" s="3" t="s">
        <v>199</v>
      </c>
      <c r="B34" s="4" t="s">
        <v>748</v>
      </c>
      <c r="C34" s="3" t="s">
        <v>200</v>
      </c>
      <c r="D34" s="239"/>
      <c r="M34" s="4"/>
      <c r="N34" s="126"/>
    </row>
    <row r="35" spans="1:14" x14ac:dyDescent="0.6">
      <c r="A35" s="3" t="s">
        <v>201</v>
      </c>
      <c r="B35" s="4" t="s">
        <v>881</v>
      </c>
      <c r="C35" s="3" t="s">
        <v>202</v>
      </c>
      <c r="D35" s="239"/>
      <c r="M35" s="4"/>
      <c r="N35" s="126"/>
    </row>
    <row r="36" spans="1:14" x14ac:dyDescent="0.6">
      <c r="A36" s="35" t="s">
        <v>476</v>
      </c>
      <c r="B36" s="36" t="s">
        <v>749</v>
      </c>
      <c r="C36" s="35" t="s">
        <v>476</v>
      </c>
      <c r="D36" s="239"/>
      <c r="M36" s="4"/>
      <c r="N36" s="126"/>
    </row>
    <row r="37" spans="1:14" x14ac:dyDescent="0.6">
      <c r="A37" s="3" t="s">
        <v>96</v>
      </c>
      <c r="B37" s="4" t="s">
        <v>97</v>
      </c>
      <c r="C37" s="3" t="s">
        <v>97</v>
      </c>
      <c r="D37" s="239"/>
      <c r="M37" s="4"/>
      <c r="N37" s="126"/>
    </row>
    <row r="38" spans="1:14" x14ac:dyDescent="0.6">
      <c r="A38" s="35" t="s">
        <v>1185</v>
      </c>
      <c r="B38" s="36" t="s">
        <v>1186</v>
      </c>
      <c r="C38" s="35" t="s">
        <v>1185</v>
      </c>
      <c r="D38" s="239"/>
      <c r="M38" s="4"/>
      <c r="N38" s="126"/>
    </row>
    <row r="39" spans="1:14" x14ac:dyDescent="0.6">
      <c r="A39" s="35" t="s">
        <v>458</v>
      </c>
      <c r="B39" s="36" t="s">
        <v>1145</v>
      </c>
      <c r="C39" s="35" t="s">
        <v>458</v>
      </c>
      <c r="D39" s="239"/>
      <c r="M39" s="4"/>
      <c r="N39" s="126"/>
    </row>
    <row r="40" spans="1:14" x14ac:dyDescent="0.6">
      <c r="A40" s="35" t="s">
        <v>561</v>
      </c>
      <c r="B40" s="36" t="s">
        <v>750</v>
      </c>
      <c r="C40" s="35" t="s">
        <v>561</v>
      </c>
      <c r="D40" s="239"/>
      <c r="M40" s="4"/>
      <c r="N40" s="126"/>
    </row>
    <row r="41" spans="1:14" x14ac:dyDescent="0.6">
      <c r="A41" s="3" t="s">
        <v>1133</v>
      </c>
      <c r="B41" s="4" t="s">
        <v>873</v>
      </c>
      <c r="C41" s="3" t="s">
        <v>375</v>
      </c>
      <c r="D41" s="239"/>
      <c r="M41" s="4"/>
      <c r="N41" s="126"/>
    </row>
    <row r="42" spans="1:14" x14ac:dyDescent="0.6">
      <c r="A42" s="35" t="s">
        <v>491</v>
      </c>
      <c r="B42" s="36" t="s">
        <v>942</v>
      </c>
      <c r="C42" s="35" t="s">
        <v>491</v>
      </c>
      <c r="D42" s="239"/>
      <c r="M42" s="4"/>
      <c r="N42" s="126"/>
    </row>
    <row r="43" spans="1:14" x14ac:dyDescent="0.6">
      <c r="A43" s="35" t="s">
        <v>647</v>
      </c>
      <c r="B43" s="36" t="s">
        <v>648</v>
      </c>
      <c r="C43" s="35" t="s">
        <v>647</v>
      </c>
      <c r="D43" s="239"/>
      <c r="M43" s="4"/>
      <c r="N43" s="126"/>
    </row>
    <row r="44" spans="1:14" x14ac:dyDescent="0.6">
      <c r="A44" s="35" t="s">
        <v>464</v>
      </c>
      <c r="B44" s="36" t="s">
        <v>648</v>
      </c>
      <c r="C44" s="35" t="s">
        <v>464</v>
      </c>
      <c r="D44" s="239"/>
      <c r="M44" s="4"/>
      <c r="N44" s="126"/>
    </row>
    <row r="45" spans="1:14" x14ac:dyDescent="0.6">
      <c r="A45" s="3" t="s">
        <v>203</v>
      </c>
      <c r="B45" s="4" t="s">
        <v>751</v>
      </c>
      <c r="C45" s="3" t="s">
        <v>204</v>
      </c>
      <c r="D45" s="239"/>
      <c r="M45" s="4"/>
      <c r="N45" s="126"/>
    </row>
    <row r="46" spans="1:14" x14ac:dyDescent="0.6">
      <c r="A46" s="3" t="s">
        <v>1158</v>
      </c>
      <c r="B46" s="4" t="s">
        <v>1159</v>
      </c>
      <c r="C46" s="3" t="s">
        <v>455</v>
      </c>
      <c r="D46" s="239"/>
      <c r="L46" s="4"/>
      <c r="M46" s="126"/>
      <c r="N46" s="3"/>
    </row>
    <row r="47" spans="1:14" x14ac:dyDescent="0.6">
      <c r="A47" s="3" t="s">
        <v>1163</v>
      </c>
      <c r="B47" s="4" t="s">
        <v>752</v>
      </c>
      <c r="C47" s="3" t="s">
        <v>206</v>
      </c>
      <c r="D47" s="239"/>
      <c r="M47" s="4"/>
      <c r="N47" s="126"/>
    </row>
    <row r="48" spans="1:14" x14ac:dyDescent="0.6">
      <c r="A48" s="3" t="s">
        <v>1160</v>
      </c>
      <c r="B48" s="4" t="s">
        <v>753</v>
      </c>
      <c r="C48" s="3" t="s">
        <v>208</v>
      </c>
      <c r="D48" s="239"/>
      <c r="M48" s="4"/>
      <c r="N48" s="126"/>
    </row>
    <row r="49" spans="1:14" x14ac:dyDescent="0.6">
      <c r="A49" s="35" t="s">
        <v>1161</v>
      </c>
      <c r="B49" s="4" t="s">
        <v>761</v>
      </c>
      <c r="C49" s="3" t="s">
        <v>216</v>
      </c>
      <c r="D49" s="239"/>
      <c r="M49" s="4"/>
      <c r="N49" s="126"/>
    </row>
    <row r="50" spans="1:14" x14ac:dyDescent="0.6">
      <c r="A50" s="3" t="s">
        <v>1162</v>
      </c>
      <c r="B50" s="4" t="s">
        <v>754</v>
      </c>
      <c r="C50" s="3" t="s">
        <v>210</v>
      </c>
      <c r="D50" s="239"/>
      <c r="M50" s="4"/>
      <c r="N50" s="126"/>
    </row>
    <row r="51" spans="1:14" x14ac:dyDescent="0.6">
      <c r="A51" s="35" t="s">
        <v>219</v>
      </c>
      <c r="B51" s="4" t="s">
        <v>220</v>
      </c>
      <c r="C51" s="3" t="s">
        <v>221</v>
      </c>
      <c r="D51" s="239"/>
      <c r="M51" s="4"/>
      <c r="N51" s="126"/>
    </row>
    <row r="52" spans="1:14" x14ac:dyDescent="0.6">
      <c r="A52" s="3" t="s">
        <v>222</v>
      </c>
      <c r="B52" s="4" t="s">
        <v>223</v>
      </c>
      <c r="C52" s="3" t="s">
        <v>224</v>
      </c>
      <c r="D52" s="239"/>
      <c r="M52" s="4"/>
      <c r="N52" s="126"/>
    </row>
    <row r="53" spans="1:14" x14ac:dyDescent="0.6">
      <c r="A53" s="3" t="s">
        <v>225</v>
      </c>
      <c r="B53" s="4" t="s">
        <v>11</v>
      </c>
      <c r="C53" s="3" t="s">
        <v>226</v>
      </c>
      <c r="D53" s="239"/>
      <c r="M53" s="4"/>
      <c r="N53" s="126"/>
    </row>
    <row r="54" spans="1:14" x14ac:dyDescent="0.6">
      <c r="A54" s="3" t="s">
        <v>227</v>
      </c>
      <c r="B54" s="4" t="s">
        <v>228</v>
      </c>
      <c r="C54" s="3" t="s">
        <v>229</v>
      </c>
      <c r="D54" s="239"/>
      <c r="M54" s="4"/>
      <c r="N54" s="126"/>
    </row>
    <row r="55" spans="1:14" x14ac:dyDescent="0.6">
      <c r="A55" s="3" t="s">
        <v>230</v>
      </c>
      <c r="B55" s="4" t="s">
        <v>10</v>
      </c>
      <c r="C55" s="3" t="s">
        <v>231</v>
      </c>
      <c r="D55" s="239"/>
      <c r="M55" s="4"/>
      <c r="N55" s="126"/>
    </row>
    <row r="56" spans="1:14" x14ac:dyDescent="0.6">
      <c r="A56" s="3" t="s">
        <v>232</v>
      </c>
      <c r="B56" s="4" t="s">
        <v>233</v>
      </c>
      <c r="C56" s="3" t="s">
        <v>234</v>
      </c>
      <c r="D56" s="239"/>
      <c r="M56" s="4"/>
      <c r="N56" s="126"/>
    </row>
    <row r="57" spans="1:14" x14ac:dyDescent="0.6">
      <c r="A57" s="3" t="s">
        <v>235</v>
      </c>
      <c r="B57" s="4" t="s">
        <v>9</v>
      </c>
      <c r="C57" s="3" t="s">
        <v>236</v>
      </c>
      <c r="D57" s="239"/>
      <c r="M57" s="4"/>
      <c r="N57" s="126"/>
    </row>
    <row r="58" spans="1:14" x14ac:dyDescent="0.6">
      <c r="A58" s="3" t="s">
        <v>237</v>
      </c>
      <c r="B58" s="4" t="s">
        <v>238</v>
      </c>
      <c r="C58" s="3" t="s">
        <v>239</v>
      </c>
      <c r="D58" s="239"/>
      <c r="M58" s="4"/>
      <c r="N58" s="126"/>
    </row>
    <row r="59" spans="1:14" x14ac:dyDescent="0.6">
      <c r="A59" s="35" t="s">
        <v>507</v>
      </c>
      <c r="B59" s="36" t="s">
        <v>762</v>
      </c>
      <c r="C59" s="35" t="s">
        <v>509</v>
      </c>
      <c r="D59" s="239"/>
      <c r="M59" s="4"/>
      <c r="N59" s="126"/>
    </row>
    <row r="60" spans="1:14" x14ac:dyDescent="0.6">
      <c r="A60" s="35" t="s">
        <v>508</v>
      </c>
      <c r="B60" s="36" t="s">
        <v>763</v>
      </c>
      <c r="C60" s="35" t="s">
        <v>510</v>
      </c>
      <c r="D60" s="239"/>
      <c r="M60" s="4"/>
      <c r="N60" s="126"/>
    </row>
    <row r="61" spans="1:14" x14ac:dyDescent="0.6">
      <c r="A61" s="3" t="s">
        <v>1138</v>
      </c>
      <c r="B61" s="4" t="s">
        <v>1137</v>
      </c>
      <c r="C61" s="3" t="s">
        <v>1138</v>
      </c>
      <c r="D61" s="239"/>
      <c r="M61" s="4"/>
      <c r="N61" s="126"/>
    </row>
    <row r="62" spans="1:14" x14ac:dyDescent="0.6">
      <c r="A62" s="35" t="s">
        <v>471</v>
      </c>
      <c r="B62" s="36" t="s">
        <v>943</v>
      </c>
      <c r="C62" s="35" t="s">
        <v>471</v>
      </c>
      <c r="D62" s="239"/>
      <c r="M62" s="4"/>
      <c r="N62" s="126"/>
    </row>
    <row r="63" spans="1:14" x14ac:dyDescent="0.6">
      <c r="A63" s="35" t="s">
        <v>587</v>
      </c>
      <c r="B63" s="36" t="s">
        <v>598</v>
      </c>
      <c r="C63" s="35" t="s">
        <v>587</v>
      </c>
      <c r="D63" s="239"/>
      <c r="M63" s="4"/>
      <c r="N63" s="126"/>
    </row>
    <row r="64" spans="1:14" x14ac:dyDescent="0.6">
      <c r="A64" s="3" t="s">
        <v>1194</v>
      </c>
      <c r="B64" s="4" t="s">
        <v>1195</v>
      </c>
      <c r="C64" s="3" t="s">
        <v>1194</v>
      </c>
      <c r="D64" s="239"/>
      <c r="M64" s="4"/>
    </row>
    <row r="65" spans="1:14" x14ac:dyDescent="0.6">
      <c r="A65" s="3" t="s">
        <v>1176</v>
      </c>
      <c r="B65" s="4" t="s">
        <v>25</v>
      </c>
      <c r="C65" s="3" t="s">
        <v>1176</v>
      </c>
      <c r="D65" s="239"/>
      <c r="M65" s="4"/>
    </row>
    <row r="66" spans="1:14" x14ac:dyDescent="0.6">
      <c r="A66" s="35" t="s">
        <v>1170</v>
      </c>
      <c r="B66" s="36" t="s">
        <v>1171</v>
      </c>
      <c r="C66" s="35" t="s">
        <v>1170</v>
      </c>
      <c r="D66" s="239"/>
      <c r="M66" s="4"/>
    </row>
    <row r="67" spans="1:14" x14ac:dyDescent="0.6">
      <c r="A67" s="3" t="s">
        <v>1197</v>
      </c>
      <c r="B67" s="4" t="s">
        <v>1196</v>
      </c>
      <c r="C67" s="3" t="s">
        <v>1197</v>
      </c>
      <c r="D67" s="239"/>
      <c r="M67" s="4"/>
    </row>
    <row r="68" spans="1:14" x14ac:dyDescent="0.6">
      <c r="A68" s="35" t="s">
        <v>463</v>
      </c>
      <c r="B68" s="36" t="s">
        <v>944</v>
      </c>
      <c r="C68" s="35" t="s">
        <v>463</v>
      </c>
      <c r="D68" s="239"/>
      <c r="M68" s="4"/>
      <c r="N68" s="114"/>
    </row>
    <row r="69" spans="1:14" x14ac:dyDescent="0.6">
      <c r="A69" s="35" t="s">
        <v>1030</v>
      </c>
      <c r="B69" s="36" t="s">
        <v>1031</v>
      </c>
      <c r="C69" s="35" t="s">
        <v>1030</v>
      </c>
      <c r="D69" s="239"/>
      <c r="M69" s="4"/>
    </row>
    <row r="70" spans="1:14" x14ac:dyDescent="0.6">
      <c r="A70" s="35" t="s">
        <v>1004</v>
      </c>
      <c r="B70" s="36" t="s">
        <v>1005</v>
      </c>
      <c r="C70" s="35" t="s">
        <v>1004</v>
      </c>
      <c r="D70" s="239"/>
      <c r="M70" s="4"/>
    </row>
    <row r="71" spans="1:14" x14ac:dyDescent="0.6">
      <c r="A71" s="3" t="s">
        <v>50</v>
      </c>
      <c r="B71" s="4" t="s">
        <v>945</v>
      </c>
      <c r="C71" s="3" t="s">
        <v>50</v>
      </c>
      <c r="D71" s="239"/>
      <c r="M71" s="4"/>
      <c r="N71" s="106"/>
    </row>
    <row r="72" spans="1:14" x14ac:dyDescent="0.6">
      <c r="A72" s="3" t="s">
        <v>51</v>
      </c>
      <c r="B72" s="4" t="s">
        <v>52</v>
      </c>
      <c r="C72" s="3" t="s">
        <v>51</v>
      </c>
      <c r="D72" s="239"/>
      <c r="M72" s="4"/>
    </row>
    <row r="73" spans="1:14" x14ac:dyDescent="0.6">
      <c r="A73" s="3" t="s">
        <v>240</v>
      </c>
      <c r="B73" s="4" t="s">
        <v>764</v>
      </c>
      <c r="C73" s="3" t="s">
        <v>241</v>
      </c>
      <c r="D73" s="239"/>
      <c r="M73" s="4"/>
      <c r="N73" s="107"/>
    </row>
    <row r="74" spans="1:14" ht="12.6" customHeight="1" x14ac:dyDescent="0.6">
      <c r="A74" s="3" t="s">
        <v>242</v>
      </c>
      <c r="B74" s="4" t="s">
        <v>765</v>
      </c>
      <c r="C74" s="3" t="s">
        <v>243</v>
      </c>
      <c r="D74" s="239"/>
      <c r="M74" s="4"/>
      <c r="N74" s="112"/>
    </row>
    <row r="75" spans="1:14" x14ac:dyDescent="0.6">
      <c r="A75" s="3" t="s">
        <v>244</v>
      </c>
      <c r="B75" s="4" t="s">
        <v>766</v>
      </c>
      <c r="C75" s="3" t="s">
        <v>245</v>
      </c>
      <c r="D75" s="239"/>
      <c r="M75" s="4"/>
      <c r="N75" s="106"/>
    </row>
    <row r="76" spans="1:14" x14ac:dyDescent="0.6">
      <c r="A76" s="3" t="s">
        <v>246</v>
      </c>
      <c r="B76" s="4" t="s">
        <v>767</v>
      </c>
      <c r="C76" s="3" t="s">
        <v>247</v>
      </c>
      <c r="D76" s="239"/>
      <c r="M76" s="4"/>
    </row>
    <row r="77" spans="1:14" x14ac:dyDescent="0.6">
      <c r="A77" s="35" t="s">
        <v>1002</v>
      </c>
      <c r="B77" s="36" t="s">
        <v>599</v>
      </c>
      <c r="C77" s="35" t="s">
        <v>83</v>
      </c>
      <c r="D77" s="239"/>
      <c r="M77" s="4"/>
    </row>
    <row r="78" spans="1:14" x14ac:dyDescent="0.6">
      <c r="A78" s="3" t="s">
        <v>248</v>
      </c>
      <c r="B78" s="4" t="s">
        <v>768</v>
      </c>
      <c r="C78" s="3" t="s">
        <v>249</v>
      </c>
      <c r="D78" s="239"/>
      <c r="M78" s="4"/>
    </row>
    <row r="79" spans="1:14" x14ac:dyDescent="0.6">
      <c r="A79" s="3" t="s">
        <v>250</v>
      </c>
      <c r="B79" s="4" t="s">
        <v>769</v>
      </c>
      <c r="C79" s="3" t="s">
        <v>251</v>
      </c>
      <c r="D79" s="239"/>
      <c r="M79" s="4"/>
    </row>
    <row r="80" spans="1:14" x14ac:dyDescent="0.6">
      <c r="A80" s="35" t="s">
        <v>460</v>
      </c>
      <c r="B80" s="36" t="s">
        <v>35</v>
      </c>
      <c r="C80" s="35" t="s">
        <v>37</v>
      </c>
      <c r="D80" s="239"/>
      <c r="M80" s="4"/>
    </row>
    <row r="81" spans="1:14" x14ac:dyDescent="0.6">
      <c r="A81" s="35" t="s">
        <v>461</v>
      </c>
      <c r="B81" s="36" t="s">
        <v>770</v>
      </c>
      <c r="C81" s="35" t="s">
        <v>462</v>
      </c>
      <c r="D81" s="239"/>
      <c r="M81" s="4"/>
      <c r="N81" s="114"/>
    </row>
    <row r="82" spans="1:14" x14ac:dyDescent="0.6">
      <c r="A82" s="3" t="s">
        <v>252</v>
      </c>
      <c r="B82" s="4" t="s">
        <v>771</v>
      </c>
      <c r="C82" s="3" t="s">
        <v>253</v>
      </c>
      <c r="D82" s="239"/>
      <c r="M82" s="4"/>
    </row>
    <row r="83" spans="1:14" x14ac:dyDescent="0.6">
      <c r="A83" s="3" t="s">
        <v>254</v>
      </c>
      <c r="B83" s="4" t="s">
        <v>772</v>
      </c>
      <c r="C83" s="3" t="s">
        <v>255</v>
      </c>
      <c r="D83" s="239"/>
      <c r="M83" s="4"/>
      <c r="N83" s="111"/>
    </row>
    <row r="84" spans="1:14" x14ac:dyDescent="0.6">
      <c r="A84" s="3" t="s">
        <v>256</v>
      </c>
      <c r="B84" s="4" t="s">
        <v>257</v>
      </c>
      <c r="C84" s="3" t="s">
        <v>258</v>
      </c>
      <c r="D84" s="239"/>
      <c r="M84" s="4"/>
    </row>
    <row r="85" spans="1:14" x14ac:dyDescent="0.6">
      <c r="A85" s="3" t="s">
        <v>259</v>
      </c>
      <c r="B85" s="4" t="s">
        <v>773</v>
      </c>
      <c r="C85" s="3" t="s">
        <v>260</v>
      </c>
      <c r="D85" s="239"/>
      <c r="M85" s="4"/>
    </row>
    <row r="86" spans="1:14" x14ac:dyDescent="0.6">
      <c r="A86" s="3" t="s">
        <v>34</v>
      </c>
      <c r="B86" s="4" t="s">
        <v>35</v>
      </c>
      <c r="C86" s="3" t="s">
        <v>34</v>
      </c>
      <c r="D86" s="239"/>
      <c r="M86" s="4"/>
    </row>
    <row r="87" spans="1:14" x14ac:dyDescent="0.6">
      <c r="A87" s="3" t="s">
        <v>53</v>
      </c>
      <c r="B87" s="4" t="s">
        <v>946</v>
      </c>
      <c r="C87" s="3" t="s">
        <v>53</v>
      </c>
      <c r="D87" s="239"/>
      <c r="M87" s="4"/>
    </row>
    <row r="88" spans="1:14" x14ac:dyDescent="0.6">
      <c r="A88" s="3" t="s">
        <v>1139</v>
      </c>
      <c r="B88" s="4" t="s">
        <v>1136</v>
      </c>
      <c r="C88" s="3" t="s">
        <v>1139</v>
      </c>
      <c r="D88" s="239"/>
      <c r="M88" s="4"/>
      <c r="N88" s="107"/>
    </row>
    <row r="89" spans="1:14" x14ac:dyDescent="0.6">
      <c r="A89" s="3" t="s">
        <v>54</v>
      </c>
      <c r="B89" s="4" t="s">
        <v>947</v>
      </c>
      <c r="C89" s="3" t="s">
        <v>54</v>
      </c>
      <c r="D89" s="239"/>
      <c r="M89" s="4"/>
    </row>
    <row r="90" spans="1:14" x14ac:dyDescent="0.6">
      <c r="A90" s="3" t="s">
        <v>88</v>
      </c>
      <c r="B90" s="4" t="s">
        <v>774</v>
      </c>
      <c r="C90" s="3" t="s">
        <v>88</v>
      </c>
      <c r="D90" s="239"/>
      <c r="M90" s="4"/>
    </row>
    <row r="91" spans="1:14" x14ac:dyDescent="0.6">
      <c r="A91" s="3" t="s">
        <v>169</v>
      </c>
      <c r="B91" s="4" t="s">
        <v>948</v>
      </c>
      <c r="C91" s="3" t="s">
        <v>169</v>
      </c>
      <c r="D91" s="239"/>
      <c r="M91" s="4"/>
    </row>
    <row r="92" spans="1:14" x14ac:dyDescent="0.6">
      <c r="A92" s="3" t="s">
        <v>55</v>
      </c>
      <c r="B92" s="4" t="s">
        <v>775</v>
      </c>
      <c r="C92" s="3" t="s">
        <v>55</v>
      </c>
      <c r="D92" s="239"/>
      <c r="M92" s="4"/>
    </row>
    <row r="93" spans="1:14" x14ac:dyDescent="0.6">
      <c r="A93" s="3" t="s">
        <v>55</v>
      </c>
      <c r="B93" s="4" t="s">
        <v>775</v>
      </c>
      <c r="C93" s="3" t="s">
        <v>55</v>
      </c>
      <c r="D93" s="239"/>
      <c r="M93" s="4"/>
    </row>
    <row r="94" spans="1:14" x14ac:dyDescent="0.6">
      <c r="A94" s="35" t="s">
        <v>468</v>
      </c>
      <c r="B94" s="36" t="s">
        <v>776</v>
      </c>
      <c r="C94" s="35" t="s">
        <v>469</v>
      </c>
      <c r="D94" s="239"/>
      <c r="M94" s="4"/>
    </row>
    <row r="95" spans="1:14" x14ac:dyDescent="0.6">
      <c r="A95" s="35" t="s">
        <v>468</v>
      </c>
      <c r="B95" s="36" t="s">
        <v>776</v>
      </c>
      <c r="C95" s="35" t="s">
        <v>469</v>
      </c>
      <c r="D95" s="239"/>
      <c r="M95" s="4"/>
    </row>
    <row r="96" spans="1:14" x14ac:dyDescent="0.6">
      <c r="A96" s="35" t="s">
        <v>511</v>
      </c>
      <c r="B96" s="36" t="s">
        <v>651</v>
      </c>
      <c r="C96" s="35" t="s">
        <v>511</v>
      </c>
      <c r="D96" s="239"/>
      <c r="M96" s="4"/>
    </row>
    <row r="97" spans="1:13" x14ac:dyDescent="0.6">
      <c r="A97" s="35" t="s">
        <v>498</v>
      </c>
      <c r="B97" s="36" t="s">
        <v>777</v>
      </c>
      <c r="C97" s="35" t="s">
        <v>498</v>
      </c>
      <c r="D97" s="239"/>
      <c r="M97" s="4"/>
    </row>
    <row r="98" spans="1:13" x14ac:dyDescent="0.6">
      <c r="A98" s="3" t="s">
        <v>30</v>
      </c>
      <c r="B98" s="4" t="s">
        <v>929</v>
      </c>
      <c r="C98" s="3" t="s">
        <v>30</v>
      </c>
      <c r="D98" s="239"/>
      <c r="M98" s="4"/>
    </row>
    <row r="99" spans="1:13" x14ac:dyDescent="0.6">
      <c r="A99" s="35" t="s">
        <v>480</v>
      </c>
      <c r="B99" s="36" t="s">
        <v>778</v>
      </c>
      <c r="C99" s="35" t="s">
        <v>480</v>
      </c>
      <c r="D99" s="239"/>
      <c r="M99" s="4"/>
    </row>
    <row r="100" spans="1:13" x14ac:dyDescent="0.6">
      <c r="A100" s="35" t="s">
        <v>596</v>
      </c>
      <c r="B100" s="36" t="s">
        <v>597</v>
      </c>
      <c r="C100" s="35" t="s">
        <v>596</v>
      </c>
      <c r="D100" s="239"/>
      <c r="M100" s="4"/>
    </row>
    <row r="101" spans="1:13" x14ac:dyDescent="0.6">
      <c r="A101" s="3" t="s">
        <v>976</v>
      </c>
      <c r="B101" s="4" t="s">
        <v>977</v>
      </c>
      <c r="C101" s="3" t="s">
        <v>976</v>
      </c>
      <c r="D101" s="239"/>
      <c r="M101" s="4"/>
    </row>
    <row r="102" spans="1:13" x14ac:dyDescent="0.6">
      <c r="A102" s="35" t="s">
        <v>465</v>
      </c>
      <c r="B102" s="36" t="s">
        <v>779</v>
      </c>
      <c r="C102" s="35" t="s">
        <v>465</v>
      </c>
      <c r="D102" s="239"/>
      <c r="M102" s="4"/>
    </row>
    <row r="103" spans="1:13" x14ac:dyDescent="0.6">
      <c r="A103" s="3" t="s">
        <v>56</v>
      </c>
      <c r="B103" s="4" t="s">
        <v>780</v>
      </c>
      <c r="C103" s="3" t="s">
        <v>171</v>
      </c>
      <c r="D103" s="239"/>
      <c r="M103" s="4"/>
    </row>
    <row r="104" spans="1:13" x14ac:dyDescent="0.6">
      <c r="A104" s="3" t="s">
        <v>57</v>
      </c>
      <c r="B104" s="4" t="s">
        <v>781</v>
      </c>
      <c r="C104" s="3" t="s">
        <v>172</v>
      </c>
      <c r="D104" s="239"/>
      <c r="M104" s="4"/>
    </row>
    <row r="105" spans="1:13" x14ac:dyDescent="0.6">
      <c r="A105" s="3" t="s">
        <v>1148</v>
      </c>
      <c r="B105" s="4" t="s">
        <v>1149</v>
      </c>
      <c r="C105" s="3" t="s">
        <v>1148</v>
      </c>
      <c r="D105" s="239"/>
      <c r="M105" s="4"/>
    </row>
    <row r="106" spans="1:13" x14ac:dyDescent="0.6">
      <c r="A106" s="35" t="s">
        <v>91</v>
      </c>
      <c r="B106" s="36" t="s">
        <v>782</v>
      </c>
      <c r="C106" s="35" t="s">
        <v>91</v>
      </c>
      <c r="D106" s="239"/>
      <c r="M106" s="4"/>
    </row>
    <row r="107" spans="1:13" x14ac:dyDescent="0.6">
      <c r="A107" s="3" t="s">
        <v>170</v>
      </c>
      <c r="B107" s="4" t="s">
        <v>949</v>
      </c>
      <c r="C107" s="3" t="s">
        <v>170</v>
      </c>
      <c r="D107" s="239"/>
      <c r="L107" s="35"/>
      <c r="M107" s="36"/>
    </row>
    <row r="108" spans="1:13" x14ac:dyDescent="0.6">
      <c r="A108" s="3" t="s">
        <v>1053</v>
      </c>
      <c r="B108" s="4" t="s">
        <v>1054</v>
      </c>
      <c r="C108" s="3" t="s">
        <v>1055</v>
      </c>
      <c r="D108" s="239"/>
      <c r="M108" s="4"/>
    </row>
    <row r="109" spans="1:13" x14ac:dyDescent="0.6">
      <c r="A109" s="3" t="s">
        <v>31</v>
      </c>
      <c r="B109" s="4" t="s">
        <v>32</v>
      </c>
      <c r="C109" s="3" t="s">
        <v>31</v>
      </c>
      <c r="D109" s="239"/>
      <c r="L109" s="35"/>
      <c r="M109" s="36"/>
    </row>
    <row r="110" spans="1:13" x14ac:dyDescent="0.6">
      <c r="A110" s="3" t="s">
        <v>92</v>
      </c>
      <c r="B110" s="4" t="s">
        <v>1199</v>
      </c>
      <c r="C110" s="35" t="s">
        <v>93</v>
      </c>
      <c r="D110" s="239"/>
      <c r="M110" s="4"/>
    </row>
    <row r="111" spans="1:13" x14ac:dyDescent="0.6">
      <c r="A111" s="35" t="s">
        <v>1190</v>
      </c>
      <c r="B111" s="36" t="s">
        <v>1191</v>
      </c>
      <c r="C111" s="35" t="s">
        <v>1190</v>
      </c>
      <c r="D111" s="239"/>
      <c r="M111" s="4"/>
    </row>
    <row r="112" spans="1:13" x14ac:dyDescent="0.6">
      <c r="A112" s="3" t="s">
        <v>1015</v>
      </c>
      <c r="B112" s="4" t="s">
        <v>1164</v>
      </c>
      <c r="C112" s="3" t="s">
        <v>1015</v>
      </c>
      <c r="D112" s="239"/>
      <c r="M112" s="4"/>
    </row>
    <row r="113" spans="1:14" x14ac:dyDescent="0.6">
      <c r="A113" s="3" t="s">
        <v>1028</v>
      </c>
      <c r="B113" s="4" t="s">
        <v>1029</v>
      </c>
      <c r="C113" s="3" t="s">
        <v>1028</v>
      </c>
      <c r="D113" s="239"/>
      <c r="M113" s="4"/>
    </row>
    <row r="114" spans="1:14" x14ac:dyDescent="0.6">
      <c r="A114" s="35" t="s">
        <v>481</v>
      </c>
      <c r="B114" s="36" t="s">
        <v>950</v>
      </c>
      <c r="C114" s="35" t="s">
        <v>482</v>
      </c>
      <c r="D114" s="239"/>
      <c r="M114" s="4"/>
    </row>
    <row r="115" spans="1:14" x14ac:dyDescent="0.6">
      <c r="A115" s="35" t="s">
        <v>1210</v>
      </c>
      <c r="B115" s="36" t="s">
        <v>1207</v>
      </c>
      <c r="C115" s="35" t="s">
        <v>470</v>
      </c>
      <c r="D115" s="239"/>
      <c r="M115" s="4"/>
    </row>
    <row r="116" spans="1:14" x14ac:dyDescent="0.6">
      <c r="A116" s="35" t="s">
        <v>1211</v>
      </c>
      <c r="B116" s="36" t="s">
        <v>1208</v>
      </c>
      <c r="C116" s="3" t="s">
        <v>127</v>
      </c>
      <c r="D116" s="239"/>
      <c r="M116" s="4"/>
    </row>
    <row r="117" spans="1:14" x14ac:dyDescent="0.6">
      <c r="A117" s="35" t="s">
        <v>967</v>
      </c>
      <c r="B117" s="36" t="s">
        <v>745</v>
      </c>
      <c r="C117" s="35" t="s">
        <v>968</v>
      </c>
      <c r="D117" s="239"/>
      <c r="M117" s="4"/>
    </row>
    <row r="118" spans="1:14" x14ac:dyDescent="0.6">
      <c r="A118" s="35" t="s">
        <v>1212</v>
      </c>
      <c r="B118" s="36" t="s">
        <v>1209</v>
      </c>
      <c r="C118" s="3" t="s">
        <v>126</v>
      </c>
      <c r="D118" s="239"/>
      <c r="M118" s="4"/>
    </row>
    <row r="119" spans="1:14" x14ac:dyDescent="0.6">
      <c r="A119" s="3" t="s">
        <v>94</v>
      </c>
      <c r="B119" s="4" t="s">
        <v>95</v>
      </c>
      <c r="C119" s="3" t="s">
        <v>95</v>
      </c>
      <c r="D119" s="239"/>
      <c r="M119" s="4"/>
    </row>
    <row r="120" spans="1:14" x14ac:dyDescent="0.6">
      <c r="A120" s="3" t="s">
        <v>262</v>
      </c>
      <c r="B120" s="4" t="s">
        <v>82</v>
      </c>
      <c r="C120" s="3" t="s">
        <v>81</v>
      </c>
      <c r="D120" s="239"/>
      <c r="M120" s="4"/>
      <c r="N120" s="107"/>
    </row>
    <row r="121" spans="1:14" x14ac:dyDescent="0.6">
      <c r="A121" s="3" t="s">
        <v>263</v>
      </c>
      <c r="B121" s="4" t="s">
        <v>80</v>
      </c>
      <c r="C121" s="3" t="s">
        <v>79</v>
      </c>
      <c r="D121" s="239"/>
      <c r="M121" s="4"/>
    </row>
    <row r="122" spans="1:14" x14ac:dyDescent="0.6">
      <c r="A122" s="3" t="s">
        <v>264</v>
      </c>
      <c r="B122" s="4" t="s">
        <v>103</v>
      </c>
      <c r="C122" s="3" t="s">
        <v>102</v>
      </c>
      <c r="D122" s="239"/>
      <c r="M122" s="4"/>
    </row>
    <row r="123" spans="1:14" x14ac:dyDescent="0.6">
      <c r="A123" s="3" t="s">
        <v>1010</v>
      </c>
      <c r="B123" s="4" t="s">
        <v>1165</v>
      </c>
      <c r="C123" s="3" t="s">
        <v>1010</v>
      </c>
      <c r="D123" s="239"/>
      <c r="M123" s="4"/>
    </row>
    <row r="124" spans="1:14" x14ac:dyDescent="0.6">
      <c r="A124" s="3" t="s">
        <v>173</v>
      </c>
      <c r="B124" s="4" t="s">
        <v>623</v>
      </c>
      <c r="C124" s="3" t="s">
        <v>173</v>
      </c>
      <c r="D124" s="239"/>
      <c r="L124" s="35"/>
      <c r="M124" s="36"/>
    </row>
    <row r="125" spans="1:14" x14ac:dyDescent="0.6">
      <c r="A125" s="3" t="s">
        <v>576</v>
      </c>
      <c r="B125" s="36" t="s">
        <v>575</v>
      </c>
      <c r="C125" s="35" t="s">
        <v>576</v>
      </c>
      <c r="D125" s="239"/>
      <c r="L125" s="35"/>
      <c r="M125" s="36"/>
    </row>
    <row r="126" spans="1:14" x14ac:dyDescent="0.6">
      <c r="A126" s="3" t="s">
        <v>1006</v>
      </c>
      <c r="B126" s="4" t="s">
        <v>1007</v>
      </c>
      <c r="C126" s="3" t="s">
        <v>1006</v>
      </c>
      <c r="D126" s="239"/>
      <c r="M126" s="4"/>
    </row>
    <row r="127" spans="1:14" x14ac:dyDescent="0.6">
      <c r="A127" s="35" t="s">
        <v>477</v>
      </c>
      <c r="B127" s="36" t="s">
        <v>783</v>
      </c>
      <c r="C127" s="35" t="s">
        <v>477</v>
      </c>
      <c r="D127" s="239"/>
      <c r="M127" s="4"/>
    </row>
    <row r="128" spans="1:14" x14ac:dyDescent="0.6">
      <c r="A128" s="3" t="s">
        <v>174</v>
      </c>
      <c r="B128" s="4" t="s">
        <v>951</v>
      </c>
      <c r="C128" s="3" t="s">
        <v>174</v>
      </c>
      <c r="D128" s="239"/>
      <c r="M128" s="4"/>
    </row>
    <row r="129" spans="1:15" x14ac:dyDescent="0.6">
      <c r="A129" s="3" t="s">
        <v>265</v>
      </c>
      <c r="B129" s="4" t="s">
        <v>784</v>
      </c>
      <c r="C129" s="3" t="s">
        <v>265</v>
      </c>
      <c r="D129" s="239"/>
      <c r="M129" s="4"/>
    </row>
    <row r="130" spans="1:15" x14ac:dyDescent="0.6">
      <c r="A130" s="3" t="s">
        <v>981</v>
      </c>
      <c r="B130" s="4" t="s">
        <v>982</v>
      </c>
      <c r="C130" s="3" t="s">
        <v>981</v>
      </c>
      <c r="D130" s="239"/>
      <c r="M130" s="4"/>
    </row>
    <row r="131" spans="1:15" x14ac:dyDescent="0.6">
      <c r="A131" s="35" t="s">
        <v>1187</v>
      </c>
      <c r="B131" s="36" t="s">
        <v>1188</v>
      </c>
      <c r="C131" s="35" t="s">
        <v>1189</v>
      </c>
      <c r="D131" s="239"/>
      <c r="M131" s="4"/>
    </row>
    <row r="132" spans="1:15" x14ac:dyDescent="0.6">
      <c r="A132" s="3" t="s">
        <v>266</v>
      </c>
      <c r="B132" s="4" t="s">
        <v>785</v>
      </c>
      <c r="C132" s="3" t="s">
        <v>266</v>
      </c>
      <c r="D132" s="239"/>
      <c r="N132" s="4"/>
      <c r="O132"/>
    </row>
    <row r="133" spans="1:15" x14ac:dyDescent="0.6">
      <c r="A133" s="3" t="s">
        <v>267</v>
      </c>
      <c r="B133" s="4" t="s">
        <v>786</v>
      </c>
      <c r="C133" s="3" t="s">
        <v>267</v>
      </c>
      <c r="D133" s="239"/>
      <c r="N133" s="4"/>
      <c r="O133" s="107"/>
    </row>
    <row r="134" spans="1:15" x14ac:dyDescent="0.6">
      <c r="A134" s="3" t="s">
        <v>175</v>
      </c>
      <c r="B134" s="4" t="s">
        <v>176</v>
      </c>
      <c r="C134" s="3" t="s">
        <v>175</v>
      </c>
      <c r="D134" s="239"/>
      <c r="N134" s="4"/>
      <c r="O134"/>
    </row>
    <row r="135" spans="1:15" x14ac:dyDescent="0.6">
      <c r="A135" s="35" t="s">
        <v>472</v>
      </c>
      <c r="B135" s="36" t="s">
        <v>787</v>
      </c>
      <c r="C135" s="35" t="s">
        <v>472</v>
      </c>
      <c r="D135" s="239"/>
      <c r="N135" s="4"/>
      <c r="O135"/>
    </row>
    <row r="136" spans="1:15" x14ac:dyDescent="0.6">
      <c r="A136" s="35" t="s">
        <v>512</v>
      </c>
      <c r="B136" s="36" t="s">
        <v>653</v>
      </c>
      <c r="C136" s="35" t="s">
        <v>512</v>
      </c>
      <c r="D136" s="239"/>
      <c r="N136" s="4"/>
      <c r="O136" s="106"/>
    </row>
    <row r="137" spans="1:15" x14ac:dyDescent="0.6">
      <c r="A137" s="35" t="s">
        <v>497</v>
      </c>
      <c r="B137" s="36" t="s">
        <v>788</v>
      </c>
      <c r="C137" s="35" t="s">
        <v>497</v>
      </c>
      <c r="D137" s="239"/>
      <c r="N137" s="4"/>
      <c r="O137"/>
    </row>
    <row r="138" spans="1:15" x14ac:dyDescent="0.6">
      <c r="A138" s="3" t="s">
        <v>268</v>
      </c>
      <c r="B138" s="4" t="s">
        <v>789</v>
      </c>
      <c r="C138" s="3" t="s">
        <v>268</v>
      </c>
      <c r="D138" s="239"/>
      <c r="N138" s="4"/>
      <c r="O138"/>
    </row>
    <row r="139" spans="1:15" x14ac:dyDescent="0.6">
      <c r="A139" s="3" t="s">
        <v>1140</v>
      </c>
      <c r="B139" s="4" t="s">
        <v>743</v>
      </c>
      <c r="C139" s="3" t="s">
        <v>1140</v>
      </c>
      <c r="D139" s="239"/>
      <c r="N139" s="4"/>
      <c r="O139"/>
    </row>
    <row r="140" spans="1:15" x14ac:dyDescent="0.6">
      <c r="A140" s="3" t="s">
        <v>1141</v>
      </c>
      <c r="B140" s="4" t="s">
        <v>744</v>
      </c>
      <c r="C140" s="3" t="s">
        <v>1141</v>
      </c>
      <c r="D140" s="239"/>
      <c r="N140" s="4"/>
      <c r="O140"/>
    </row>
    <row r="141" spans="1:15" x14ac:dyDescent="0.6">
      <c r="A141" s="3" t="s">
        <v>58</v>
      </c>
      <c r="B141" s="4" t="s">
        <v>790</v>
      </c>
      <c r="C141" s="3" t="s">
        <v>58</v>
      </c>
      <c r="D141" s="239"/>
      <c r="M141" s="4"/>
    </row>
    <row r="142" spans="1:15" x14ac:dyDescent="0.6">
      <c r="A142" s="3" t="s">
        <v>1025</v>
      </c>
      <c r="B142" s="4" t="s">
        <v>791</v>
      </c>
      <c r="C142" s="3" t="s">
        <v>1025</v>
      </c>
      <c r="D142" s="239"/>
      <c r="M142" s="4"/>
      <c r="N142" s="111"/>
    </row>
    <row r="143" spans="1:15" x14ac:dyDescent="0.6">
      <c r="A143" s="3" t="s">
        <v>99</v>
      </c>
      <c r="B143" s="4" t="s">
        <v>792</v>
      </c>
      <c r="C143" s="3" t="s">
        <v>99</v>
      </c>
      <c r="D143" s="239"/>
      <c r="M143" s="4"/>
      <c r="N143" s="114"/>
    </row>
    <row r="144" spans="1:15" x14ac:dyDescent="0.6">
      <c r="A144" s="3" t="s">
        <v>269</v>
      </c>
      <c r="B144" s="4" t="s">
        <v>793</v>
      </c>
      <c r="C144" s="3" t="s">
        <v>269</v>
      </c>
      <c r="D144" s="239"/>
      <c r="M144" s="4"/>
    </row>
    <row r="145" spans="1:14" x14ac:dyDescent="0.6">
      <c r="A145" s="3" t="s">
        <v>59</v>
      </c>
      <c r="B145" s="4" t="s">
        <v>793</v>
      </c>
      <c r="C145" s="3" t="s">
        <v>59</v>
      </c>
      <c r="D145" s="239"/>
      <c r="M145" s="4"/>
    </row>
    <row r="146" spans="1:14" x14ac:dyDescent="0.6">
      <c r="A146" s="3" t="s">
        <v>60</v>
      </c>
      <c r="B146" s="4" t="s">
        <v>953</v>
      </c>
      <c r="C146" s="3" t="s">
        <v>60</v>
      </c>
      <c r="D146" s="239"/>
      <c r="M146" s="4"/>
    </row>
    <row r="147" spans="1:14" x14ac:dyDescent="0.6">
      <c r="A147" s="3" t="s">
        <v>100</v>
      </c>
      <c r="B147" s="4" t="s">
        <v>793</v>
      </c>
      <c r="C147" s="3" t="s">
        <v>100</v>
      </c>
      <c r="D147" s="239"/>
      <c r="M147" s="4"/>
    </row>
    <row r="148" spans="1:14" x14ac:dyDescent="0.6">
      <c r="A148" s="3" t="s">
        <v>270</v>
      </c>
      <c r="B148" s="4" t="s">
        <v>794</v>
      </c>
      <c r="C148" s="3" t="s">
        <v>271</v>
      </c>
      <c r="D148" s="239"/>
      <c r="M148" s="4"/>
    </row>
    <row r="149" spans="1:14" x14ac:dyDescent="0.6">
      <c r="A149" s="3" t="s">
        <v>272</v>
      </c>
      <c r="B149" s="4" t="s">
        <v>795</v>
      </c>
      <c r="C149" s="3" t="s">
        <v>273</v>
      </c>
      <c r="D149" s="239"/>
      <c r="M149" s="4"/>
    </row>
    <row r="150" spans="1:14" x14ac:dyDescent="0.6">
      <c r="A150" s="3" t="s">
        <v>178</v>
      </c>
      <c r="B150" s="4" t="s">
        <v>796</v>
      </c>
      <c r="C150" s="3" t="s">
        <v>178</v>
      </c>
      <c r="D150" s="239"/>
      <c r="M150" s="4"/>
    </row>
    <row r="151" spans="1:14" x14ac:dyDescent="0.6">
      <c r="A151" s="3" t="s">
        <v>274</v>
      </c>
      <c r="B151" s="4" t="s">
        <v>797</v>
      </c>
      <c r="C151" s="3" t="s">
        <v>275</v>
      </c>
      <c r="D151" s="239"/>
      <c r="M151" s="4"/>
    </row>
    <row r="152" spans="1:14" x14ac:dyDescent="0.6">
      <c r="A152" s="3" t="s">
        <v>276</v>
      </c>
      <c r="B152" s="4" t="s">
        <v>798</v>
      </c>
      <c r="C152" s="3" t="s">
        <v>277</v>
      </c>
      <c r="D152" s="239"/>
      <c r="M152" s="4"/>
    </row>
    <row r="153" spans="1:14" x14ac:dyDescent="0.6">
      <c r="A153" s="3" t="s">
        <v>278</v>
      </c>
      <c r="B153" s="4" t="s">
        <v>799</v>
      </c>
      <c r="C153" s="3" t="s">
        <v>1213</v>
      </c>
      <c r="D153" s="239"/>
      <c r="M153" s="4"/>
    </row>
    <row r="154" spans="1:14" x14ac:dyDescent="0.6">
      <c r="A154" s="3" t="s">
        <v>279</v>
      </c>
      <c r="B154" s="4" t="s">
        <v>800</v>
      </c>
      <c r="C154" s="3" t="s">
        <v>1214</v>
      </c>
      <c r="D154" s="239"/>
      <c r="M154" s="4"/>
      <c r="N154" s="107"/>
    </row>
    <row r="155" spans="1:14" x14ac:dyDescent="0.6">
      <c r="A155" s="3" t="s">
        <v>280</v>
      </c>
      <c r="B155" s="4" t="s">
        <v>801</v>
      </c>
      <c r="C155" s="3" t="s">
        <v>1018</v>
      </c>
      <c r="D155" s="239"/>
      <c r="M155" s="4"/>
    </row>
    <row r="156" spans="1:14" x14ac:dyDescent="0.6">
      <c r="A156" s="3" t="s">
        <v>281</v>
      </c>
      <c r="B156" s="4" t="s">
        <v>802</v>
      </c>
      <c r="C156" s="3" t="s">
        <v>281</v>
      </c>
      <c r="D156" s="239"/>
      <c r="M156" s="4"/>
      <c r="N156" s="111"/>
    </row>
    <row r="157" spans="1:14" x14ac:dyDescent="0.6">
      <c r="A157" s="3" t="s">
        <v>84</v>
      </c>
      <c r="B157" s="4" t="s">
        <v>803</v>
      </c>
      <c r="C157" s="3" t="s">
        <v>84</v>
      </c>
      <c r="D157" s="239"/>
      <c r="M157" s="4"/>
      <c r="N157" s="111"/>
    </row>
    <row r="158" spans="1:14" x14ac:dyDescent="0.6">
      <c r="A158" s="3" t="s">
        <v>1012</v>
      </c>
      <c r="B158" s="4" t="s">
        <v>1011</v>
      </c>
      <c r="C158" s="3" t="s">
        <v>1012</v>
      </c>
      <c r="D158" s="239"/>
      <c r="M158" s="4"/>
      <c r="N158" s="111"/>
    </row>
    <row r="159" spans="1:14" x14ac:dyDescent="0.6">
      <c r="A159" s="3" t="s">
        <v>996</v>
      </c>
      <c r="B159" s="4" t="s">
        <v>998</v>
      </c>
      <c r="C159" s="3" t="s">
        <v>996</v>
      </c>
      <c r="D159" s="239"/>
      <c r="M159" s="4"/>
    </row>
    <row r="160" spans="1:14" x14ac:dyDescent="0.6">
      <c r="A160" s="3" t="s">
        <v>997</v>
      </c>
      <c r="B160" s="4" t="s">
        <v>999</v>
      </c>
      <c r="C160" s="3" t="s">
        <v>997</v>
      </c>
      <c r="D160" s="239"/>
      <c r="M160" s="4"/>
      <c r="N160" s="106"/>
    </row>
    <row r="161" spans="1:15" x14ac:dyDescent="0.6">
      <c r="A161" s="3" t="s">
        <v>282</v>
      </c>
      <c r="B161" s="4" t="s">
        <v>804</v>
      </c>
      <c r="C161" s="3" t="s">
        <v>282</v>
      </c>
      <c r="D161" s="239"/>
      <c r="M161" s="4"/>
      <c r="N161" s="111"/>
    </row>
    <row r="162" spans="1:15" x14ac:dyDescent="0.6">
      <c r="A162" s="3" t="s">
        <v>1013</v>
      </c>
      <c r="B162" s="4" t="s">
        <v>600</v>
      </c>
      <c r="C162" s="3" t="s">
        <v>1013</v>
      </c>
      <c r="D162" s="239"/>
      <c r="N162" s="4"/>
      <c r="O162"/>
    </row>
    <row r="163" spans="1:15" x14ac:dyDescent="0.6">
      <c r="A163" s="3" t="s">
        <v>283</v>
      </c>
      <c r="B163" s="4" t="s">
        <v>805</v>
      </c>
      <c r="C163" s="3" t="s">
        <v>283</v>
      </c>
      <c r="D163" s="239"/>
      <c r="M163" s="4"/>
    </row>
    <row r="164" spans="1:15" x14ac:dyDescent="0.6">
      <c r="A164" s="3" t="s">
        <v>1150</v>
      </c>
      <c r="B164" s="4" t="s">
        <v>1129</v>
      </c>
      <c r="C164" s="3" t="s">
        <v>1151</v>
      </c>
      <c r="D164" s="239"/>
      <c r="M164" s="4"/>
    </row>
    <row r="165" spans="1:15" x14ac:dyDescent="0.6">
      <c r="A165" s="35" t="s">
        <v>1142</v>
      </c>
      <c r="B165" s="36" t="s">
        <v>1166</v>
      </c>
      <c r="C165" s="35" t="s">
        <v>1142</v>
      </c>
      <c r="D165" s="239"/>
      <c r="M165" s="4"/>
    </row>
    <row r="166" spans="1:15" x14ac:dyDescent="0.6">
      <c r="A166" s="3" t="s">
        <v>101</v>
      </c>
      <c r="B166" s="36" t="s">
        <v>600</v>
      </c>
      <c r="C166" s="35" t="s">
        <v>601</v>
      </c>
      <c r="D166" s="239"/>
      <c r="M166" s="4"/>
    </row>
    <row r="167" spans="1:15" x14ac:dyDescent="0.6">
      <c r="A167" s="35" t="s">
        <v>486</v>
      </c>
      <c r="B167" s="36" t="s">
        <v>1167</v>
      </c>
      <c r="C167" s="35" t="s">
        <v>486</v>
      </c>
      <c r="D167" s="239"/>
      <c r="M167" s="4"/>
    </row>
    <row r="168" spans="1:15" x14ac:dyDescent="0.6">
      <c r="A168" s="35" t="s">
        <v>487</v>
      </c>
      <c r="B168" s="36" t="s">
        <v>1168</v>
      </c>
      <c r="C168" s="35" t="s">
        <v>488</v>
      </c>
      <c r="D168" s="239"/>
      <c r="M168" s="4"/>
    </row>
    <row r="169" spans="1:15" x14ac:dyDescent="0.6">
      <c r="A169" s="35" t="s">
        <v>969</v>
      </c>
      <c r="B169" s="36" t="s">
        <v>971</v>
      </c>
      <c r="C169" s="35" t="s">
        <v>969</v>
      </c>
      <c r="D169" s="239"/>
      <c r="M169" s="4"/>
    </row>
    <row r="170" spans="1:15" x14ac:dyDescent="0.6">
      <c r="A170" s="3" t="s">
        <v>196</v>
      </c>
      <c r="B170" s="4" t="s">
        <v>745</v>
      </c>
      <c r="C170" s="3" t="s">
        <v>196</v>
      </c>
      <c r="D170" s="239"/>
      <c r="M170" s="4"/>
    </row>
    <row r="171" spans="1:15" x14ac:dyDescent="0.6">
      <c r="A171" s="3" t="s">
        <v>478</v>
      </c>
      <c r="B171" s="4" t="s">
        <v>955</v>
      </c>
      <c r="C171" s="3" t="s">
        <v>478</v>
      </c>
      <c r="D171" s="239"/>
      <c r="M171" s="4"/>
    </row>
    <row r="172" spans="1:15" x14ac:dyDescent="0.6">
      <c r="A172" s="3" t="s">
        <v>197</v>
      </c>
      <c r="B172" s="4" t="s">
        <v>746</v>
      </c>
      <c r="C172" s="3" t="s">
        <v>197</v>
      </c>
      <c r="D172" s="239"/>
      <c r="M172" s="4"/>
    </row>
    <row r="173" spans="1:15" x14ac:dyDescent="0.6">
      <c r="A173" s="3" t="s">
        <v>110</v>
      </c>
      <c r="B173" s="36" t="s">
        <v>806</v>
      </c>
      <c r="C173" s="35" t="s">
        <v>562</v>
      </c>
      <c r="D173" s="239"/>
      <c r="M173" s="4"/>
    </row>
    <row r="174" spans="1:15" x14ac:dyDescent="0.6">
      <c r="A174" s="35" t="s">
        <v>1108</v>
      </c>
      <c r="B174" s="36" t="s">
        <v>1109</v>
      </c>
      <c r="C174" s="35" t="s">
        <v>1110</v>
      </c>
      <c r="D174" s="239"/>
      <c r="M174" s="4"/>
    </row>
    <row r="175" spans="1:15" x14ac:dyDescent="0.6">
      <c r="A175" s="3" t="s">
        <v>104</v>
      </c>
      <c r="B175" s="4" t="s">
        <v>807</v>
      </c>
      <c r="C175" s="3" t="s">
        <v>104</v>
      </c>
      <c r="D175" s="239"/>
      <c r="M175" s="4"/>
    </row>
    <row r="176" spans="1:15" x14ac:dyDescent="0.6">
      <c r="A176" s="35" t="s">
        <v>506</v>
      </c>
      <c r="B176" s="36" t="s">
        <v>808</v>
      </c>
      <c r="C176" s="35" t="s">
        <v>506</v>
      </c>
      <c r="D176" s="239"/>
      <c r="M176" s="4"/>
    </row>
    <row r="177" spans="1:14" x14ac:dyDescent="0.6">
      <c r="A177" s="35" t="s">
        <v>603</v>
      </c>
      <c r="B177" s="36" t="s">
        <v>604</v>
      </c>
      <c r="C177" s="35" t="s">
        <v>474</v>
      </c>
      <c r="D177" s="239"/>
      <c r="M177" s="4"/>
    </row>
    <row r="178" spans="1:14" x14ac:dyDescent="0.6">
      <c r="A178" s="35" t="s">
        <v>602</v>
      </c>
      <c r="B178" s="36" t="s">
        <v>1169</v>
      </c>
      <c r="C178" s="35" t="s">
        <v>602</v>
      </c>
      <c r="D178" s="239"/>
      <c r="M178" s="4"/>
    </row>
    <row r="179" spans="1:14" x14ac:dyDescent="0.6">
      <c r="A179" s="35" t="s">
        <v>513</v>
      </c>
      <c r="B179" s="36" t="s">
        <v>809</v>
      </c>
      <c r="C179" s="35" t="s">
        <v>513</v>
      </c>
      <c r="D179" s="239"/>
      <c r="M179" s="4"/>
    </row>
    <row r="180" spans="1:14" x14ac:dyDescent="0.6">
      <c r="A180" s="35" t="s">
        <v>517</v>
      </c>
      <c r="B180" s="36" t="s">
        <v>810</v>
      </c>
      <c r="C180" s="35" t="s">
        <v>514</v>
      </c>
      <c r="D180" s="239"/>
      <c r="M180" s="4"/>
    </row>
    <row r="181" spans="1:14" x14ac:dyDescent="0.6">
      <c r="A181" s="35" t="s">
        <v>516</v>
      </c>
      <c r="B181" s="36" t="s">
        <v>811</v>
      </c>
      <c r="C181" s="35" t="s">
        <v>515</v>
      </c>
      <c r="D181" s="239"/>
      <c r="M181" s="4"/>
      <c r="N181" s="111"/>
    </row>
    <row r="182" spans="1:14" x14ac:dyDescent="0.6">
      <c r="A182" s="35" t="s">
        <v>525</v>
      </c>
      <c r="B182" s="36" t="s">
        <v>812</v>
      </c>
      <c r="C182" s="35" t="s">
        <v>527</v>
      </c>
      <c r="D182" s="239"/>
      <c r="M182" s="4"/>
    </row>
    <row r="183" spans="1:14" x14ac:dyDescent="0.6">
      <c r="A183" s="35" t="s">
        <v>526</v>
      </c>
      <c r="B183" s="36" t="s">
        <v>813</v>
      </c>
      <c r="C183" s="35" t="s">
        <v>528</v>
      </c>
      <c r="D183" s="239"/>
      <c r="M183" s="4"/>
      <c r="N183" s="106"/>
    </row>
    <row r="184" spans="1:14" x14ac:dyDescent="0.6">
      <c r="A184" s="3" t="s">
        <v>105</v>
      </c>
      <c r="B184" s="4" t="s">
        <v>106</v>
      </c>
      <c r="C184" s="3" t="s">
        <v>106</v>
      </c>
      <c r="D184" s="239"/>
      <c r="M184" s="4"/>
    </row>
    <row r="185" spans="1:14" x14ac:dyDescent="0.6">
      <c r="A185" s="35" t="s">
        <v>492</v>
      </c>
      <c r="B185" s="36" t="s">
        <v>814</v>
      </c>
      <c r="C185" s="35" t="s">
        <v>492</v>
      </c>
      <c r="D185" s="239"/>
      <c r="M185" s="4"/>
      <c r="N185" s="107"/>
    </row>
    <row r="186" spans="1:14" x14ac:dyDescent="0.6">
      <c r="A186" s="35" t="s">
        <v>735</v>
      </c>
      <c r="B186" s="36" t="s">
        <v>736</v>
      </c>
      <c r="C186" s="35" t="s">
        <v>735</v>
      </c>
      <c r="D186" s="239"/>
      <c r="M186" s="4"/>
    </row>
    <row r="187" spans="1:14" x14ac:dyDescent="0.6">
      <c r="A187" s="3" t="s">
        <v>108</v>
      </c>
      <c r="B187" s="4" t="s">
        <v>815</v>
      </c>
      <c r="C187" s="3" t="s">
        <v>108</v>
      </c>
      <c r="D187" s="239"/>
      <c r="M187" s="4"/>
    </row>
    <row r="188" spans="1:14" x14ac:dyDescent="0.6">
      <c r="A188" s="3" t="s">
        <v>109</v>
      </c>
      <c r="B188" s="4" t="s">
        <v>816</v>
      </c>
      <c r="C188" s="3" t="s">
        <v>109</v>
      </c>
      <c r="D188" s="239"/>
      <c r="M188" s="4"/>
    </row>
    <row r="189" spans="1:14" x14ac:dyDescent="0.6">
      <c r="A189" s="35" t="s">
        <v>574</v>
      </c>
      <c r="B189" s="36" t="s">
        <v>1157</v>
      </c>
      <c r="C189" s="35" t="s">
        <v>574</v>
      </c>
      <c r="D189" s="239"/>
      <c r="M189" s="4"/>
      <c r="N189" s="123"/>
    </row>
    <row r="190" spans="1:14" x14ac:dyDescent="0.6">
      <c r="A190" s="35" t="s">
        <v>1175</v>
      </c>
      <c r="B190" s="36" t="s">
        <v>324</v>
      </c>
      <c r="C190" s="3" t="s">
        <v>1175</v>
      </c>
      <c r="D190" s="239"/>
      <c r="M190" s="4"/>
    </row>
    <row r="191" spans="1:14" x14ac:dyDescent="0.6">
      <c r="A191" s="3" t="s">
        <v>181</v>
      </c>
      <c r="B191" s="36" t="s">
        <v>588</v>
      </c>
      <c r="C191" s="3" t="s">
        <v>181</v>
      </c>
      <c r="D191" s="239"/>
      <c r="M191" s="4"/>
    </row>
    <row r="192" spans="1:14" x14ac:dyDescent="0.6">
      <c r="A192" s="3" t="s">
        <v>64</v>
      </c>
      <c r="B192" s="4" t="s">
        <v>959</v>
      </c>
      <c r="C192" s="3" t="s">
        <v>64</v>
      </c>
      <c r="D192" s="239"/>
      <c r="M192" s="4"/>
    </row>
    <row r="193" spans="1:13" x14ac:dyDescent="0.6">
      <c r="A193" s="3" t="s">
        <v>112</v>
      </c>
      <c r="B193" s="4" t="s">
        <v>572</v>
      </c>
      <c r="C193" s="3" t="s">
        <v>112</v>
      </c>
      <c r="D193" s="239"/>
      <c r="M193" s="4"/>
    </row>
    <row r="194" spans="1:13" x14ac:dyDescent="0.6">
      <c r="A194" s="35" t="s">
        <v>284</v>
      </c>
      <c r="B194" s="36" t="s">
        <v>572</v>
      </c>
      <c r="C194" s="35" t="s">
        <v>284</v>
      </c>
      <c r="D194" s="239"/>
      <c r="M194" s="4"/>
    </row>
    <row r="195" spans="1:13" x14ac:dyDescent="0.6">
      <c r="A195" s="3" t="s">
        <v>285</v>
      </c>
      <c r="B195" s="4" t="s">
        <v>817</v>
      </c>
      <c r="C195" s="3" t="s">
        <v>285</v>
      </c>
      <c r="D195" s="239"/>
      <c r="M195" s="4"/>
    </row>
    <row r="196" spans="1:13" x14ac:dyDescent="0.6">
      <c r="A196" s="3" t="s">
        <v>65</v>
      </c>
      <c r="B196" s="4" t="s">
        <v>1179</v>
      </c>
      <c r="C196" s="3" t="s">
        <v>65</v>
      </c>
      <c r="D196" s="239"/>
      <c r="M196" s="4"/>
    </row>
    <row r="197" spans="1:13" x14ac:dyDescent="0.6">
      <c r="A197" s="3" t="s">
        <v>286</v>
      </c>
      <c r="B197" s="4" t="s">
        <v>819</v>
      </c>
      <c r="C197" s="3" t="s">
        <v>286</v>
      </c>
      <c r="D197" s="239"/>
      <c r="M197" s="4"/>
    </row>
    <row r="198" spans="1:13" x14ac:dyDescent="0.6">
      <c r="A198" s="3" t="s">
        <v>116</v>
      </c>
      <c r="B198" s="4" t="s">
        <v>1143</v>
      </c>
      <c r="C198" s="3" t="s">
        <v>116</v>
      </c>
      <c r="D198" s="239"/>
      <c r="M198" s="4"/>
    </row>
    <row r="199" spans="1:13" x14ac:dyDescent="0.6">
      <c r="A199" s="3" t="s">
        <v>287</v>
      </c>
      <c r="B199" s="4" t="s">
        <v>1180</v>
      </c>
      <c r="C199" s="35" t="s">
        <v>973</v>
      </c>
      <c r="D199" s="239"/>
      <c r="M199" s="4"/>
    </row>
    <row r="200" spans="1:13" x14ac:dyDescent="0.6">
      <c r="A200" s="3" t="s">
        <v>288</v>
      </c>
      <c r="B200" s="4" t="s">
        <v>1181</v>
      </c>
      <c r="C200" s="35" t="s">
        <v>974</v>
      </c>
      <c r="D200" s="239"/>
      <c r="M200" s="4"/>
    </row>
    <row r="201" spans="1:13" x14ac:dyDescent="0.6">
      <c r="A201" s="3" t="s">
        <v>289</v>
      </c>
      <c r="B201" s="4" t="s">
        <v>1182</v>
      </c>
      <c r="C201" s="35" t="s">
        <v>973</v>
      </c>
      <c r="D201" s="239"/>
      <c r="M201" s="4"/>
    </row>
    <row r="202" spans="1:13" x14ac:dyDescent="0.6">
      <c r="A202" s="3" t="s">
        <v>290</v>
      </c>
      <c r="B202" s="4" t="s">
        <v>1183</v>
      </c>
      <c r="C202" s="35" t="s">
        <v>974</v>
      </c>
      <c r="D202" s="239"/>
      <c r="M202" s="4"/>
    </row>
    <row r="203" spans="1:13" x14ac:dyDescent="0.6">
      <c r="A203" s="3" t="s">
        <v>1021</v>
      </c>
      <c r="B203" s="4" t="s">
        <v>1184</v>
      </c>
      <c r="C203" s="35" t="s">
        <v>1022</v>
      </c>
      <c r="D203" s="239"/>
      <c r="M203" s="4"/>
    </row>
    <row r="204" spans="1:13" x14ac:dyDescent="0.6">
      <c r="A204" s="3" t="s">
        <v>66</v>
      </c>
      <c r="B204" s="4" t="s">
        <v>1131</v>
      </c>
      <c r="C204" s="3" t="s">
        <v>66</v>
      </c>
      <c r="D204" s="239"/>
      <c r="M204" s="4"/>
    </row>
    <row r="205" spans="1:13" x14ac:dyDescent="0.6">
      <c r="A205" s="3" t="s">
        <v>1144</v>
      </c>
      <c r="B205" s="4" t="s">
        <v>1017</v>
      </c>
      <c r="C205" s="3" t="s">
        <v>1144</v>
      </c>
      <c r="D205" s="239"/>
      <c r="M205" s="4"/>
    </row>
    <row r="206" spans="1:13" x14ac:dyDescent="0.6">
      <c r="A206" s="3" t="s">
        <v>149</v>
      </c>
      <c r="B206" s="4" t="s">
        <v>1132</v>
      </c>
      <c r="C206" s="3" t="s">
        <v>149</v>
      </c>
      <c r="D206" s="239"/>
      <c r="M206" s="4"/>
    </row>
    <row r="207" spans="1:13" x14ac:dyDescent="0.6">
      <c r="A207" s="3" t="s">
        <v>67</v>
      </c>
      <c r="B207" s="4" t="s">
        <v>882</v>
      </c>
      <c r="C207" s="3" t="s">
        <v>67</v>
      </c>
      <c r="D207" s="239"/>
      <c r="M207" s="4"/>
    </row>
    <row r="208" spans="1:13" x14ac:dyDescent="0.6">
      <c r="A208" s="3" t="s">
        <v>3</v>
      </c>
      <c r="B208" s="4" t="s">
        <v>820</v>
      </c>
      <c r="C208" s="3" t="s">
        <v>3</v>
      </c>
      <c r="D208" s="239"/>
      <c r="M208" s="4"/>
    </row>
    <row r="209" spans="1:15" x14ac:dyDescent="0.6">
      <c r="A209" s="35" t="s">
        <v>485</v>
      </c>
      <c r="B209" s="36" t="s">
        <v>821</v>
      </c>
      <c r="C209" s="35" t="s">
        <v>484</v>
      </c>
      <c r="D209" s="239"/>
      <c r="M209" s="4"/>
    </row>
    <row r="210" spans="1:15" x14ac:dyDescent="0.6">
      <c r="A210" s="3" t="s">
        <v>1001</v>
      </c>
      <c r="B210" s="4" t="s">
        <v>1000</v>
      </c>
      <c r="C210" s="3" t="s">
        <v>1001</v>
      </c>
      <c r="D210" s="239"/>
      <c r="M210" s="4"/>
    </row>
    <row r="211" spans="1:15" x14ac:dyDescent="0.6">
      <c r="A211" s="35" t="s">
        <v>1573</v>
      </c>
      <c r="B211" s="36" t="s">
        <v>1574</v>
      </c>
      <c r="C211" s="35" t="s">
        <v>1573</v>
      </c>
      <c r="D211" s="239"/>
      <c r="M211" s="4"/>
    </row>
    <row r="212" spans="1:15" x14ac:dyDescent="0.6">
      <c r="A212" s="3" t="s">
        <v>1125</v>
      </c>
      <c r="B212" s="4" t="s">
        <v>69</v>
      </c>
      <c r="C212" s="3" t="s">
        <v>185</v>
      </c>
      <c r="D212" s="239"/>
      <c r="M212" s="4"/>
    </row>
    <row r="213" spans="1:15" x14ac:dyDescent="0.6">
      <c r="A213" s="3" t="s">
        <v>291</v>
      </c>
      <c r="B213" s="4" t="s">
        <v>292</v>
      </c>
      <c r="C213" s="3" t="s">
        <v>291</v>
      </c>
      <c r="D213" s="239"/>
      <c r="N213" s="4"/>
      <c r="O213" s="107"/>
    </row>
    <row r="214" spans="1:15" x14ac:dyDescent="0.6">
      <c r="A214" s="35" t="s">
        <v>151</v>
      </c>
      <c r="B214" s="36" t="s">
        <v>655</v>
      </c>
      <c r="C214" s="35" t="s">
        <v>151</v>
      </c>
      <c r="D214" s="239"/>
      <c r="M214" s="4"/>
      <c r="N214" s="107"/>
    </row>
    <row r="215" spans="1:15" x14ac:dyDescent="0.6">
      <c r="A215" s="3" t="s">
        <v>1152</v>
      </c>
      <c r="B215" s="4" t="s">
        <v>1153</v>
      </c>
      <c r="C215" s="3" t="s">
        <v>1152</v>
      </c>
      <c r="D215" s="239"/>
      <c r="M215" s="4"/>
    </row>
    <row r="216" spans="1:15" x14ac:dyDescent="0.6">
      <c r="A216" s="3" t="s">
        <v>1154</v>
      </c>
      <c r="B216" s="4" t="s">
        <v>1155</v>
      </c>
      <c r="C216" s="3" t="s">
        <v>1154</v>
      </c>
      <c r="D216" s="239"/>
      <c r="M216" s="4"/>
    </row>
    <row r="217" spans="1:15" x14ac:dyDescent="0.6">
      <c r="A217" s="3" t="s">
        <v>113</v>
      </c>
      <c r="B217" s="4" t="s">
        <v>822</v>
      </c>
      <c r="C217" s="3" t="s">
        <v>113</v>
      </c>
      <c r="D217" s="239"/>
      <c r="M217" s="4"/>
    </row>
    <row r="218" spans="1:15" x14ac:dyDescent="0.6">
      <c r="A218" s="35" t="s">
        <v>518</v>
      </c>
      <c r="B218" s="36" t="s">
        <v>823</v>
      </c>
      <c r="C218" s="35" t="s">
        <v>501</v>
      </c>
      <c r="D218" s="239"/>
      <c r="M218" s="4"/>
    </row>
    <row r="219" spans="1:15" x14ac:dyDescent="0.6">
      <c r="A219" s="35" t="s">
        <v>519</v>
      </c>
      <c r="B219" s="36" t="s">
        <v>824</v>
      </c>
      <c r="C219" s="35" t="s">
        <v>502</v>
      </c>
      <c r="D219" s="239"/>
      <c r="N219" s="4"/>
      <c r="O219"/>
    </row>
    <row r="220" spans="1:15" x14ac:dyDescent="0.6">
      <c r="A220" s="35" t="s">
        <v>520</v>
      </c>
      <c r="B220" s="36" t="s">
        <v>825</v>
      </c>
      <c r="C220" s="35" t="s">
        <v>503</v>
      </c>
      <c r="D220" s="239"/>
      <c r="M220" s="4"/>
    </row>
    <row r="221" spans="1:15" x14ac:dyDescent="0.6">
      <c r="A221" s="35" t="s">
        <v>521</v>
      </c>
      <c r="B221" s="36" t="s">
        <v>826</v>
      </c>
      <c r="C221" s="35" t="s">
        <v>504</v>
      </c>
      <c r="D221" s="239"/>
      <c r="M221" s="4"/>
    </row>
    <row r="222" spans="1:15" x14ac:dyDescent="0.6">
      <c r="A222" s="35" t="s">
        <v>522</v>
      </c>
      <c r="B222" s="36" t="s">
        <v>827</v>
      </c>
      <c r="C222" s="35" t="s">
        <v>499</v>
      </c>
      <c r="D222" s="239"/>
      <c r="M222" s="4"/>
    </row>
    <row r="223" spans="1:15" x14ac:dyDescent="0.6">
      <c r="A223" s="35" t="s">
        <v>523</v>
      </c>
      <c r="B223" s="36" t="s">
        <v>828</v>
      </c>
      <c r="C223" s="35" t="s">
        <v>500</v>
      </c>
      <c r="D223" s="239"/>
      <c r="M223" s="4"/>
    </row>
    <row r="224" spans="1:15" x14ac:dyDescent="0.6">
      <c r="A224" s="35" t="s">
        <v>524</v>
      </c>
      <c r="B224" s="36" t="s">
        <v>829</v>
      </c>
      <c r="C224" s="35" t="s">
        <v>505</v>
      </c>
      <c r="D224" s="239"/>
      <c r="M224" s="4"/>
      <c r="N224" s="113"/>
    </row>
    <row r="225" spans="1:15" x14ac:dyDescent="0.6">
      <c r="A225" s="35" t="s">
        <v>645</v>
      </c>
      <c r="B225" s="36" t="s">
        <v>1019</v>
      </c>
      <c r="C225" s="35" t="s">
        <v>645</v>
      </c>
      <c r="D225" s="239"/>
      <c r="M225" s="4"/>
    </row>
    <row r="226" spans="1:15" x14ac:dyDescent="0.6">
      <c r="A226" s="3" t="s">
        <v>293</v>
      </c>
      <c r="B226" s="4" t="s">
        <v>595</v>
      </c>
      <c r="C226" s="3" t="s">
        <v>293</v>
      </c>
      <c r="D226" s="239"/>
      <c r="M226" s="4"/>
    </row>
    <row r="227" spans="1:15" x14ac:dyDescent="0.6">
      <c r="A227" s="3" t="s">
        <v>186</v>
      </c>
      <c r="B227" s="4" t="s">
        <v>933</v>
      </c>
      <c r="C227" s="3" t="s">
        <v>186</v>
      </c>
      <c r="D227" s="239"/>
      <c r="N227" s="4"/>
      <c r="O227"/>
    </row>
    <row r="228" spans="1:15" x14ac:dyDescent="0.6">
      <c r="A228" s="3" t="s">
        <v>294</v>
      </c>
      <c r="B228" s="4" t="s">
        <v>830</v>
      </c>
      <c r="C228" s="3" t="s">
        <v>295</v>
      </c>
      <c r="D228" s="239"/>
      <c r="M228" s="4"/>
    </row>
    <row r="229" spans="1:15" x14ac:dyDescent="0.6">
      <c r="A229" s="3" t="s">
        <v>296</v>
      </c>
      <c r="B229" s="4" t="s">
        <v>831</v>
      </c>
      <c r="C229" s="3" t="s">
        <v>297</v>
      </c>
      <c r="D229" s="239"/>
      <c r="M229" s="4"/>
    </row>
    <row r="230" spans="1:15" x14ac:dyDescent="0.6">
      <c r="A230" s="3" t="s">
        <v>298</v>
      </c>
      <c r="B230" s="4" t="s">
        <v>832</v>
      </c>
      <c r="C230" s="3" t="s">
        <v>299</v>
      </c>
      <c r="D230" s="239"/>
      <c r="M230" s="4"/>
      <c r="N230" s="107"/>
    </row>
    <row r="231" spans="1:15" x14ac:dyDescent="0.6">
      <c r="A231" s="3" t="s">
        <v>300</v>
      </c>
      <c r="B231" s="4" t="s">
        <v>833</v>
      </c>
      <c r="C231" s="3" t="s">
        <v>301</v>
      </c>
      <c r="D231" s="239"/>
      <c r="M231" s="4"/>
    </row>
    <row r="232" spans="1:15" x14ac:dyDescent="0.6">
      <c r="A232" s="3" t="s">
        <v>302</v>
      </c>
      <c r="B232" s="4" t="s">
        <v>834</v>
      </c>
      <c r="C232" s="3" t="s">
        <v>303</v>
      </c>
      <c r="D232" s="239"/>
      <c r="M232" s="4"/>
    </row>
    <row r="233" spans="1:15" x14ac:dyDescent="0.6">
      <c r="A233" s="3" t="s">
        <v>304</v>
      </c>
      <c r="B233" s="4" t="s">
        <v>835</v>
      </c>
      <c r="C233" s="3" t="s">
        <v>305</v>
      </c>
      <c r="D233" s="239"/>
      <c r="M233" s="4"/>
    </row>
    <row r="234" spans="1:15" x14ac:dyDescent="0.6">
      <c r="A234" s="3" t="s">
        <v>306</v>
      </c>
      <c r="B234" s="4" t="s">
        <v>836</v>
      </c>
      <c r="C234" s="3" t="s">
        <v>307</v>
      </c>
      <c r="D234" s="239"/>
      <c r="M234" s="4"/>
    </row>
    <row r="235" spans="1:15" x14ac:dyDescent="0.6">
      <c r="A235" s="3" t="s">
        <v>308</v>
      </c>
      <c r="B235" s="4" t="s">
        <v>837</v>
      </c>
      <c r="C235" s="3" t="s">
        <v>309</v>
      </c>
      <c r="D235" s="239"/>
      <c r="M235" s="4"/>
    </row>
    <row r="236" spans="1:15" x14ac:dyDescent="0.6">
      <c r="A236" s="3" t="s">
        <v>310</v>
      </c>
      <c r="B236" s="4" t="s">
        <v>838</v>
      </c>
      <c r="C236" s="3" t="s">
        <v>311</v>
      </c>
      <c r="D236" s="239"/>
      <c r="M236" s="4"/>
    </row>
    <row r="237" spans="1:15" x14ac:dyDescent="0.6">
      <c r="A237" s="3" t="s">
        <v>312</v>
      </c>
      <c r="B237" s="4" t="s">
        <v>839</v>
      </c>
      <c r="C237" s="3" t="s">
        <v>313</v>
      </c>
      <c r="D237" s="239"/>
      <c r="M237" s="4"/>
    </row>
    <row r="238" spans="1:15" x14ac:dyDescent="0.6">
      <c r="A238" s="35" t="s">
        <v>591</v>
      </c>
      <c r="B238" s="36" t="s">
        <v>589</v>
      </c>
      <c r="C238" s="35" t="s">
        <v>591</v>
      </c>
      <c r="D238" s="239"/>
      <c r="M238" s="4"/>
    </row>
    <row r="239" spans="1:15" x14ac:dyDescent="0.6">
      <c r="A239" s="35" t="s">
        <v>593</v>
      </c>
      <c r="B239" s="36" t="s">
        <v>594</v>
      </c>
      <c r="C239" s="35" t="s">
        <v>593</v>
      </c>
      <c r="D239" s="239"/>
      <c r="M239" s="4"/>
    </row>
    <row r="240" spans="1:15" x14ac:dyDescent="0.6">
      <c r="A240" s="3" t="s">
        <v>1172</v>
      </c>
      <c r="B240" s="4" t="s">
        <v>840</v>
      </c>
      <c r="C240" s="3" t="s">
        <v>1172</v>
      </c>
      <c r="D240" s="239"/>
      <c r="M240" s="4"/>
    </row>
    <row r="241" spans="1:14" x14ac:dyDescent="0.6">
      <c r="A241" s="3" t="s">
        <v>117</v>
      </c>
      <c r="B241" s="4" t="s">
        <v>840</v>
      </c>
      <c r="C241" s="3" t="s">
        <v>117</v>
      </c>
      <c r="D241" s="239"/>
      <c r="M241" s="4"/>
    </row>
    <row r="242" spans="1:14" x14ac:dyDescent="0.6">
      <c r="A242" s="3" t="s">
        <v>314</v>
      </c>
      <c r="B242" s="4" t="s">
        <v>841</v>
      </c>
      <c r="C242" s="3" t="s">
        <v>315</v>
      </c>
      <c r="D242" s="239"/>
      <c r="M242" s="4"/>
    </row>
    <row r="243" spans="1:14" x14ac:dyDescent="0.6">
      <c r="A243" s="3" t="s">
        <v>316</v>
      </c>
      <c r="B243" s="4" t="s">
        <v>842</v>
      </c>
      <c r="C243" s="3" t="s">
        <v>317</v>
      </c>
      <c r="D243" s="239"/>
      <c r="M243" s="4"/>
    </row>
    <row r="244" spans="1:14" x14ac:dyDescent="0.6">
      <c r="A244" s="3" t="s">
        <v>318</v>
      </c>
      <c r="B244" s="4" t="s">
        <v>843</v>
      </c>
      <c r="C244" s="3" t="s">
        <v>90</v>
      </c>
      <c r="D244" s="239"/>
      <c r="M244" s="4"/>
      <c r="N244" s="113"/>
    </row>
    <row r="245" spans="1:14" x14ac:dyDescent="0.6">
      <c r="A245" s="3" t="s">
        <v>319</v>
      </c>
      <c r="B245" s="4" t="s">
        <v>844</v>
      </c>
      <c r="C245" s="3" t="s">
        <v>320</v>
      </c>
      <c r="D245" s="239"/>
      <c r="M245" s="4"/>
    </row>
    <row r="246" spans="1:14" x14ac:dyDescent="0.6">
      <c r="A246" s="3" t="s">
        <v>321</v>
      </c>
      <c r="B246" s="4" t="s">
        <v>845</v>
      </c>
      <c r="C246" s="3" t="s">
        <v>322</v>
      </c>
      <c r="D246" s="239"/>
      <c r="M246" s="4"/>
    </row>
    <row r="247" spans="1:14" x14ac:dyDescent="0.6">
      <c r="A247" s="3" t="s">
        <v>323</v>
      </c>
      <c r="B247" s="4" t="s">
        <v>324</v>
      </c>
      <c r="C247" s="3" t="s">
        <v>107</v>
      </c>
      <c r="D247" s="239"/>
      <c r="M247" s="4"/>
    </row>
    <row r="248" spans="1:14" x14ac:dyDescent="0.6">
      <c r="A248" s="35" t="s">
        <v>592</v>
      </c>
      <c r="B248" s="36" t="s">
        <v>590</v>
      </c>
      <c r="C248" s="35" t="s">
        <v>592</v>
      </c>
      <c r="D248" s="239"/>
      <c r="M248" s="4"/>
    </row>
    <row r="249" spans="1:14" x14ac:dyDescent="0.6">
      <c r="A249" s="35" t="s">
        <v>1003</v>
      </c>
      <c r="B249" s="36" t="s">
        <v>589</v>
      </c>
      <c r="C249" s="35" t="s">
        <v>1003</v>
      </c>
      <c r="D249" s="239"/>
      <c r="M249" s="4"/>
    </row>
    <row r="250" spans="1:14" x14ac:dyDescent="0.6">
      <c r="A250" s="3" t="s">
        <v>118</v>
      </c>
      <c r="B250" s="4" t="s">
        <v>846</v>
      </c>
      <c r="C250" s="3" t="s">
        <v>325</v>
      </c>
      <c r="D250" s="239"/>
      <c r="M250" s="4"/>
    </row>
    <row r="251" spans="1:14" x14ac:dyDescent="0.6">
      <c r="A251" s="3" t="s">
        <v>1173</v>
      </c>
      <c r="B251" s="4" t="s">
        <v>1174</v>
      </c>
      <c r="C251" s="3" t="s">
        <v>1173</v>
      </c>
      <c r="D251" s="239"/>
      <c r="M251" s="4"/>
    </row>
    <row r="252" spans="1:14" x14ac:dyDescent="0.6">
      <c r="A252" s="3" t="s">
        <v>1173</v>
      </c>
      <c r="B252" s="4" t="s">
        <v>1174</v>
      </c>
      <c r="C252" s="3" t="s">
        <v>1173</v>
      </c>
      <c r="D252" s="239"/>
      <c r="M252" s="4"/>
    </row>
    <row r="253" spans="1:14" x14ac:dyDescent="0.6">
      <c r="A253" s="3" t="s">
        <v>1177</v>
      </c>
      <c r="B253" s="4" t="s">
        <v>1178</v>
      </c>
      <c r="C253" s="3" t="s">
        <v>1177</v>
      </c>
      <c r="D253" s="239"/>
      <c r="M253" s="4"/>
    </row>
    <row r="254" spans="1:14" x14ac:dyDescent="0.6">
      <c r="A254" s="3" t="s">
        <v>70</v>
      </c>
      <c r="B254" s="4" t="s">
        <v>847</v>
      </c>
      <c r="C254" s="3" t="s">
        <v>70</v>
      </c>
      <c r="D254" s="239"/>
      <c r="M254" s="4"/>
    </row>
    <row r="255" spans="1:14" x14ac:dyDescent="0.6">
      <c r="A255" s="3" t="s">
        <v>119</v>
      </c>
      <c r="B255" s="4" t="s">
        <v>233</v>
      </c>
      <c r="C255" s="3" t="s">
        <v>119</v>
      </c>
      <c r="D255" s="239"/>
      <c r="M255" s="4"/>
    </row>
    <row r="256" spans="1:14" x14ac:dyDescent="0.6">
      <c r="A256" s="3" t="s">
        <v>326</v>
      </c>
      <c r="B256" s="4" t="s">
        <v>849</v>
      </c>
      <c r="C256" s="3" t="s">
        <v>85</v>
      </c>
      <c r="D256" s="239"/>
      <c r="M256" s="4"/>
    </row>
    <row r="257" spans="1:15" x14ac:dyDescent="0.6">
      <c r="A257" s="3" t="s">
        <v>327</v>
      </c>
      <c r="B257" s="4" t="s">
        <v>87</v>
      </c>
      <c r="C257" s="3" t="s">
        <v>328</v>
      </c>
      <c r="D257" s="239"/>
      <c r="M257" s="4"/>
    </row>
    <row r="258" spans="1:15" x14ac:dyDescent="0.6">
      <c r="A258" s="3" t="s">
        <v>329</v>
      </c>
      <c r="B258" s="4" t="s">
        <v>330</v>
      </c>
      <c r="C258" s="3" t="s">
        <v>331</v>
      </c>
      <c r="D258" s="239"/>
      <c r="M258" s="4"/>
    </row>
    <row r="259" spans="1:15" x14ac:dyDescent="0.6">
      <c r="A259" s="3" t="s">
        <v>332</v>
      </c>
      <c r="B259" s="4" t="s">
        <v>850</v>
      </c>
      <c r="C259" s="3" t="s">
        <v>89</v>
      </c>
      <c r="D259" s="239"/>
      <c r="M259" s="4"/>
    </row>
    <row r="260" spans="1:15" x14ac:dyDescent="0.6">
      <c r="A260" s="3" t="s">
        <v>333</v>
      </c>
      <c r="B260" s="4" t="s">
        <v>851</v>
      </c>
      <c r="C260" s="3" t="s">
        <v>334</v>
      </c>
      <c r="D260" s="239"/>
      <c r="M260" s="4"/>
    </row>
    <row r="261" spans="1:15" x14ac:dyDescent="0.6">
      <c r="A261" s="3" t="s">
        <v>335</v>
      </c>
      <c r="B261" s="4" t="s">
        <v>852</v>
      </c>
      <c r="C261" s="3" t="s">
        <v>261</v>
      </c>
      <c r="D261" s="239"/>
      <c r="N261" s="4"/>
      <c r="O261"/>
    </row>
    <row r="262" spans="1:15" x14ac:dyDescent="0.6">
      <c r="A262" s="3" t="s">
        <v>336</v>
      </c>
      <c r="B262" s="4" t="s">
        <v>853</v>
      </c>
      <c r="C262" s="3" t="s">
        <v>337</v>
      </c>
      <c r="D262" s="239"/>
      <c r="N262" s="4"/>
      <c r="O262" s="107"/>
    </row>
    <row r="263" spans="1:15" x14ac:dyDescent="0.6">
      <c r="A263" s="3" t="s">
        <v>338</v>
      </c>
      <c r="B263" s="4" t="s">
        <v>854</v>
      </c>
      <c r="C263" s="3" t="s">
        <v>339</v>
      </c>
      <c r="D263" s="239"/>
      <c r="N263" s="4"/>
      <c r="O263"/>
    </row>
    <row r="264" spans="1:15" x14ac:dyDescent="0.6">
      <c r="A264" s="3" t="s">
        <v>340</v>
      </c>
      <c r="B264" s="4" t="s">
        <v>855</v>
      </c>
      <c r="C264" s="3" t="s">
        <v>341</v>
      </c>
      <c r="D264" s="239"/>
      <c r="M264" s="4"/>
    </row>
    <row r="265" spans="1:15" x14ac:dyDescent="0.6">
      <c r="A265" s="3" t="s">
        <v>342</v>
      </c>
      <c r="B265" s="4" t="s">
        <v>856</v>
      </c>
      <c r="C265" s="3" t="s">
        <v>343</v>
      </c>
      <c r="D265" s="239"/>
      <c r="M265" s="4"/>
    </row>
    <row r="266" spans="1:15" x14ac:dyDescent="0.6">
      <c r="A266" s="3" t="s">
        <v>344</v>
      </c>
      <c r="B266" s="4" t="s">
        <v>857</v>
      </c>
      <c r="C266" s="3" t="s">
        <v>345</v>
      </c>
      <c r="D266" s="239"/>
      <c r="M266" s="4"/>
    </row>
    <row r="267" spans="1:15" x14ac:dyDescent="0.6">
      <c r="A267" s="3" t="s">
        <v>346</v>
      </c>
      <c r="B267" s="4" t="s">
        <v>858</v>
      </c>
      <c r="C267" s="3" t="s">
        <v>345</v>
      </c>
      <c r="D267" s="239"/>
      <c r="M267" s="4"/>
    </row>
    <row r="268" spans="1:15" x14ac:dyDescent="0.6">
      <c r="A268" s="3" t="s">
        <v>347</v>
      </c>
      <c r="B268" s="4" t="s">
        <v>859</v>
      </c>
      <c r="C268" s="3" t="s">
        <v>348</v>
      </c>
      <c r="D268" s="239"/>
      <c r="M268" s="4"/>
    </row>
    <row r="269" spans="1:15" x14ac:dyDescent="0.6">
      <c r="A269" s="3" t="s">
        <v>349</v>
      </c>
      <c r="B269" s="4" t="s">
        <v>860</v>
      </c>
      <c r="C269" s="3" t="s">
        <v>350</v>
      </c>
      <c r="D269" s="239"/>
      <c r="M269" s="4"/>
    </row>
    <row r="270" spans="1:15" x14ac:dyDescent="0.6">
      <c r="A270" s="3" t="s">
        <v>351</v>
      </c>
      <c r="B270" s="4" t="s">
        <v>860</v>
      </c>
      <c r="C270" s="3" t="s">
        <v>350</v>
      </c>
      <c r="D270" s="239"/>
      <c r="M270" s="4"/>
    </row>
    <row r="271" spans="1:15" x14ac:dyDescent="0.6">
      <c r="A271" s="3" t="s">
        <v>352</v>
      </c>
      <c r="B271" s="4" t="s">
        <v>861</v>
      </c>
      <c r="C271" s="3" t="s">
        <v>353</v>
      </c>
      <c r="D271" s="239"/>
      <c r="M271" s="4"/>
    </row>
    <row r="272" spans="1:15" x14ac:dyDescent="0.6">
      <c r="A272" s="3" t="s">
        <v>354</v>
      </c>
      <c r="B272" s="4" t="s">
        <v>862</v>
      </c>
      <c r="C272" s="3" t="s">
        <v>355</v>
      </c>
      <c r="D272" s="239"/>
      <c r="M272" s="4"/>
    </row>
    <row r="273" spans="1:14" x14ac:dyDescent="0.6">
      <c r="A273" s="3" t="s">
        <v>356</v>
      </c>
      <c r="B273" s="4" t="s">
        <v>863</v>
      </c>
      <c r="C273" s="3" t="s">
        <v>357</v>
      </c>
      <c r="D273" s="239"/>
      <c r="M273" s="4"/>
    </row>
    <row r="274" spans="1:14" x14ac:dyDescent="0.6">
      <c r="A274" s="3" t="s">
        <v>358</v>
      </c>
      <c r="B274" s="4" t="s">
        <v>862</v>
      </c>
      <c r="C274" s="3" t="s">
        <v>359</v>
      </c>
      <c r="D274" s="239"/>
      <c r="M274" s="4"/>
    </row>
    <row r="275" spans="1:14" x14ac:dyDescent="0.6">
      <c r="A275" s="3" t="s">
        <v>360</v>
      </c>
      <c r="B275" s="4" t="s">
        <v>864</v>
      </c>
      <c r="C275" s="3" t="s">
        <v>361</v>
      </c>
      <c r="D275" s="239"/>
      <c r="M275" s="4"/>
    </row>
    <row r="276" spans="1:14" x14ac:dyDescent="0.6">
      <c r="A276" s="3" t="s">
        <v>362</v>
      </c>
      <c r="B276" s="4" t="s">
        <v>865</v>
      </c>
      <c r="C276" s="3" t="s">
        <v>86</v>
      </c>
      <c r="D276" s="239"/>
      <c r="M276" s="4"/>
    </row>
    <row r="277" spans="1:14" x14ac:dyDescent="0.6">
      <c r="A277" s="3" t="s">
        <v>363</v>
      </c>
      <c r="B277" s="4" t="s">
        <v>866</v>
      </c>
      <c r="C277" s="3" t="s">
        <v>364</v>
      </c>
      <c r="D277" s="239"/>
      <c r="M277" s="4"/>
    </row>
    <row r="278" spans="1:14" x14ac:dyDescent="0.6">
      <c r="A278" s="3" t="s">
        <v>365</v>
      </c>
      <c r="B278" s="4" t="s">
        <v>867</v>
      </c>
      <c r="C278" s="3" t="s">
        <v>366</v>
      </c>
      <c r="D278" s="239"/>
      <c r="M278" s="4"/>
    </row>
    <row r="279" spans="1:14" x14ac:dyDescent="0.6">
      <c r="A279" s="3" t="s">
        <v>367</v>
      </c>
      <c r="B279" s="4" t="s">
        <v>868</v>
      </c>
      <c r="C279" s="3" t="s">
        <v>368</v>
      </c>
      <c r="D279" s="239"/>
      <c r="M279" s="4"/>
    </row>
    <row r="280" spans="1:14" x14ac:dyDescent="0.6">
      <c r="A280" s="3" t="s">
        <v>369</v>
      </c>
      <c r="B280" s="4" t="s">
        <v>869</v>
      </c>
      <c r="C280" s="3" t="s">
        <v>370</v>
      </c>
      <c r="D280" s="239"/>
      <c r="M280" s="4"/>
    </row>
    <row r="281" spans="1:14" x14ac:dyDescent="0.6">
      <c r="A281" s="3" t="s">
        <v>371</v>
      </c>
      <c r="B281" s="4" t="s">
        <v>870</v>
      </c>
      <c r="C281" s="3" t="s">
        <v>372</v>
      </c>
      <c r="D281" s="239"/>
      <c r="M281" s="4"/>
    </row>
    <row r="282" spans="1:14" x14ac:dyDescent="0.6">
      <c r="A282" s="3" t="s">
        <v>373</v>
      </c>
      <c r="B282" s="4" t="s">
        <v>871</v>
      </c>
      <c r="C282" s="3" t="s">
        <v>374</v>
      </c>
      <c r="D282" s="239"/>
      <c r="M282" s="4"/>
    </row>
    <row r="283" spans="1:14" x14ac:dyDescent="0.6">
      <c r="A283" s="3" t="s">
        <v>991</v>
      </c>
      <c r="B283" s="4" t="s">
        <v>992</v>
      </c>
      <c r="C283" s="3" t="s">
        <v>993</v>
      </c>
      <c r="D283" s="239"/>
      <c r="M283" s="4"/>
    </row>
    <row r="284" spans="1:14" x14ac:dyDescent="0.6">
      <c r="A284" s="35" t="s">
        <v>0</v>
      </c>
      <c r="B284" s="36" t="s">
        <v>960</v>
      </c>
      <c r="C284" s="35" t="s">
        <v>0</v>
      </c>
      <c r="D284" s="239"/>
      <c r="M284" s="4"/>
      <c r="N284" s="106"/>
    </row>
    <row r="285" spans="1:14" x14ac:dyDescent="0.6">
      <c r="A285" s="3" t="s">
        <v>71</v>
      </c>
      <c r="B285" s="4" t="s">
        <v>961</v>
      </c>
      <c r="C285" s="3" t="s">
        <v>71</v>
      </c>
      <c r="D285" s="239"/>
      <c r="M285" s="4"/>
    </row>
    <row r="286" spans="1:14" x14ac:dyDescent="0.6">
      <c r="A286" s="3" t="s">
        <v>133</v>
      </c>
      <c r="B286" s="4" t="s">
        <v>872</v>
      </c>
      <c r="C286" s="3" t="s">
        <v>133</v>
      </c>
      <c r="D286" s="239"/>
      <c r="M286" s="4"/>
    </row>
    <row r="287" spans="1:14" x14ac:dyDescent="0.6">
      <c r="A287" s="3" t="s">
        <v>188</v>
      </c>
      <c r="B287" s="4" t="s">
        <v>963</v>
      </c>
      <c r="C287" s="3" t="s">
        <v>68</v>
      </c>
      <c r="D287" s="239"/>
      <c r="M287" s="4"/>
    </row>
    <row r="288" spans="1:14" x14ac:dyDescent="0.6">
      <c r="A288" s="3" t="s">
        <v>187</v>
      </c>
      <c r="B288" s="4" t="s">
        <v>962</v>
      </c>
      <c r="C288" s="3" t="s">
        <v>187</v>
      </c>
      <c r="D288" s="239"/>
      <c r="M288" s="4"/>
    </row>
    <row r="289" spans="1:14" x14ac:dyDescent="0.6">
      <c r="A289" s="3" t="s">
        <v>1126</v>
      </c>
      <c r="B289" s="4" t="s">
        <v>1127</v>
      </c>
      <c r="C289" s="3" t="s">
        <v>1128</v>
      </c>
      <c r="D289" s="239"/>
      <c r="M289" s="4"/>
    </row>
    <row r="290" spans="1:14" x14ac:dyDescent="0.6">
      <c r="A290" s="3" t="s">
        <v>376</v>
      </c>
      <c r="B290" s="4" t="s">
        <v>876</v>
      </c>
      <c r="C290" s="3" t="s">
        <v>376</v>
      </c>
      <c r="D290" s="239"/>
      <c r="M290" s="4"/>
    </row>
    <row r="291" spans="1:14" x14ac:dyDescent="0.6">
      <c r="A291" s="3" t="s">
        <v>377</v>
      </c>
      <c r="B291" s="4" t="s">
        <v>877</v>
      </c>
      <c r="C291" s="3" t="s">
        <v>378</v>
      </c>
      <c r="D291" s="239"/>
      <c r="M291" s="4"/>
    </row>
    <row r="292" spans="1:14" x14ac:dyDescent="0.6">
      <c r="A292" s="3" t="s">
        <v>379</v>
      </c>
      <c r="B292" s="4" t="s">
        <v>878</v>
      </c>
      <c r="C292" s="3" t="s">
        <v>380</v>
      </c>
      <c r="D292" s="239"/>
      <c r="M292" s="4"/>
    </row>
    <row r="293" spans="1:14" x14ac:dyDescent="0.6">
      <c r="A293" s="3" t="s">
        <v>381</v>
      </c>
      <c r="B293" s="4" t="s">
        <v>879</v>
      </c>
      <c r="C293" s="3" t="s">
        <v>382</v>
      </c>
      <c r="D293" s="239"/>
      <c r="M293" s="4"/>
    </row>
    <row r="294" spans="1:14" x14ac:dyDescent="0.6">
      <c r="A294" s="3" t="s">
        <v>383</v>
      </c>
      <c r="B294" s="4" t="s">
        <v>880</v>
      </c>
      <c r="C294" s="3" t="s">
        <v>384</v>
      </c>
      <c r="D294" s="239"/>
      <c r="M294" s="4"/>
    </row>
    <row r="295" spans="1:14" x14ac:dyDescent="0.6">
      <c r="A295" s="3" t="s">
        <v>385</v>
      </c>
      <c r="B295" s="4" t="s">
        <v>881</v>
      </c>
      <c r="C295" s="3" t="s">
        <v>98</v>
      </c>
      <c r="D295" s="239"/>
      <c r="M295" s="4"/>
    </row>
    <row r="296" spans="1:14" x14ac:dyDescent="0.6">
      <c r="A296" s="3" t="s">
        <v>386</v>
      </c>
      <c r="B296" s="4" t="s">
        <v>882</v>
      </c>
      <c r="C296" s="3" t="s">
        <v>387</v>
      </c>
      <c r="D296" s="239"/>
      <c r="M296" s="4"/>
    </row>
    <row r="297" spans="1:14" x14ac:dyDescent="0.6">
      <c r="A297" s="3" t="s">
        <v>388</v>
      </c>
      <c r="B297" s="4" t="s">
        <v>2</v>
      </c>
      <c r="C297" s="3" t="s">
        <v>389</v>
      </c>
      <c r="D297" s="239"/>
      <c r="M297" s="4"/>
      <c r="N297" s="123"/>
    </row>
    <row r="298" spans="1:14" x14ac:dyDescent="0.6">
      <c r="A298" s="3" t="s">
        <v>390</v>
      </c>
      <c r="B298" s="4" t="s">
        <v>883</v>
      </c>
      <c r="C298" s="3" t="s">
        <v>391</v>
      </c>
      <c r="D298" s="239"/>
      <c r="M298" s="4"/>
    </row>
    <row r="299" spans="1:14" x14ac:dyDescent="0.6">
      <c r="A299" s="3" t="s">
        <v>392</v>
      </c>
      <c r="B299" s="4" t="s">
        <v>884</v>
      </c>
      <c r="C299" s="3" t="s">
        <v>393</v>
      </c>
      <c r="D299" s="239"/>
      <c r="M299" s="4"/>
    </row>
    <row r="300" spans="1:14" x14ac:dyDescent="0.6">
      <c r="A300" s="3" t="s">
        <v>130</v>
      </c>
      <c r="B300" s="4" t="s">
        <v>885</v>
      </c>
      <c r="C300" s="3" t="s">
        <v>130</v>
      </c>
      <c r="D300" s="239"/>
      <c r="M300" s="4"/>
    </row>
    <row r="301" spans="1:14" x14ac:dyDescent="0.6">
      <c r="A301" s="3" t="s">
        <v>1023</v>
      </c>
      <c r="B301" s="4" t="s">
        <v>1024</v>
      </c>
      <c r="C301" s="3" t="s">
        <v>1023</v>
      </c>
      <c r="D301" s="239"/>
      <c r="M301" s="4"/>
    </row>
    <row r="302" spans="1:14" x14ac:dyDescent="0.6">
      <c r="A302" s="3" t="s">
        <v>394</v>
      </c>
      <c r="B302" s="4" t="s">
        <v>886</v>
      </c>
      <c r="C302" s="3" t="s">
        <v>395</v>
      </c>
      <c r="D302" s="239"/>
      <c r="M302" s="4"/>
    </row>
    <row r="303" spans="1:14" x14ac:dyDescent="0.6">
      <c r="A303" s="3" t="s">
        <v>396</v>
      </c>
      <c r="B303" s="4" t="s">
        <v>887</v>
      </c>
      <c r="C303" s="3" t="s">
        <v>397</v>
      </c>
      <c r="D303" s="239"/>
      <c r="M303" s="4"/>
    </row>
    <row r="304" spans="1:14" x14ac:dyDescent="0.6">
      <c r="A304" s="3" t="s">
        <v>398</v>
      </c>
      <c r="B304" s="4" t="s">
        <v>888</v>
      </c>
      <c r="C304" s="3" t="s">
        <v>399</v>
      </c>
      <c r="D304" s="239"/>
      <c r="M304" s="4"/>
    </row>
    <row r="305" spans="1:14" x14ac:dyDescent="0.6">
      <c r="A305" s="3" t="s">
        <v>400</v>
      </c>
      <c r="B305" s="4" t="s">
        <v>889</v>
      </c>
      <c r="C305" s="3" t="s">
        <v>129</v>
      </c>
      <c r="D305" s="239"/>
      <c r="M305" s="4"/>
    </row>
    <row r="306" spans="1:14" x14ac:dyDescent="0.6">
      <c r="A306" s="3" t="s">
        <v>401</v>
      </c>
      <c r="B306" s="4" t="s">
        <v>890</v>
      </c>
      <c r="C306" s="3" t="s">
        <v>128</v>
      </c>
      <c r="D306" s="239"/>
      <c r="M306" s="4"/>
    </row>
    <row r="307" spans="1:14" x14ac:dyDescent="0.6">
      <c r="A307" s="3" t="s">
        <v>402</v>
      </c>
      <c r="B307" s="4" t="s">
        <v>891</v>
      </c>
      <c r="C307" s="3" t="s">
        <v>403</v>
      </c>
      <c r="D307" s="239"/>
      <c r="M307" s="4"/>
    </row>
    <row r="308" spans="1:14" x14ac:dyDescent="0.6">
      <c r="A308" s="3" t="s">
        <v>404</v>
      </c>
      <c r="B308" s="4" t="s">
        <v>892</v>
      </c>
      <c r="C308" s="3" t="s">
        <v>405</v>
      </c>
      <c r="D308" s="239"/>
      <c r="M308" s="4"/>
    </row>
    <row r="309" spans="1:14" x14ac:dyDescent="0.6">
      <c r="A309" s="3" t="s">
        <v>406</v>
      </c>
      <c r="B309" s="4" t="s">
        <v>893</v>
      </c>
      <c r="C309" s="3" t="s">
        <v>407</v>
      </c>
      <c r="D309" s="239"/>
      <c r="M309" s="4"/>
    </row>
    <row r="310" spans="1:14" x14ac:dyDescent="0.6">
      <c r="A310" s="3" t="s">
        <v>408</v>
      </c>
      <c r="B310" s="4" t="s">
        <v>894</v>
      </c>
      <c r="C310" s="3" t="s">
        <v>409</v>
      </c>
      <c r="D310" s="239"/>
      <c r="M310" s="4"/>
    </row>
    <row r="311" spans="1:14" x14ac:dyDescent="0.6">
      <c r="A311" s="3" t="s">
        <v>5</v>
      </c>
      <c r="B311" s="4" t="s">
        <v>2</v>
      </c>
      <c r="D311" s="239"/>
      <c r="M311" s="4"/>
      <c r="N311" s="113"/>
    </row>
    <row r="312" spans="1:14" x14ac:dyDescent="0.6">
      <c r="A312" s="3" t="s">
        <v>189</v>
      </c>
      <c r="B312" s="4" t="s">
        <v>895</v>
      </c>
      <c r="C312" s="3" t="s">
        <v>189</v>
      </c>
      <c r="D312" s="239"/>
      <c r="M312" s="4"/>
    </row>
    <row r="313" spans="1:14" x14ac:dyDescent="0.6">
      <c r="A313" s="35" t="s">
        <v>1105</v>
      </c>
      <c r="B313" s="36" t="s">
        <v>1106</v>
      </c>
      <c r="C313" s="35" t="s">
        <v>1107</v>
      </c>
      <c r="D313" s="239"/>
      <c r="M313" s="4"/>
    </row>
    <row r="314" spans="1:14" x14ac:dyDescent="0.6">
      <c r="A314" s="35" t="s">
        <v>479</v>
      </c>
      <c r="B314" s="36" t="s">
        <v>964</v>
      </c>
      <c r="C314" s="35" t="s">
        <v>479</v>
      </c>
      <c r="D314" s="239"/>
      <c r="M314" s="4"/>
    </row>
    <row r="315" spans="1:14" x14ac:dyDescent="0.6">
      <c r="A315" s="3" t="s">
        <v>190</v>
      </c>
      <c r="B315" s="4" t="s">
        <v>72</v>
      </c>
      <c r="C315" s="3" t="s">
        <v>190</v>
      </c>
      <c r="D315" s="239"/>
      <c r="M315" s="4"/>
    </row>
    <row r="316" spans="1:14" x14ac:dyDescent="0.6">
      <c r="A316" s="35" t="s">
        <v>970</v>
      </c>
      <c r="B316" s="36" t="s">
        <v>972</v>
      </c>
      <c r="C316" s="35" t="s">
        <v>970</v>
      </c>
      <c r="D316" s="239"/>
      <c r="M316" s="4"/>
    </row>
    <row r="317" spans="1:14" x14ac:dyDescent="0.6">
      <c r="A317" s="3" t="s">
        <v>410</v>
      </c>
      <c r="B317" s="4" t="s">
        <v>896</v>
      </c>
      <c r="C317" s="3" t="s">
        <v>410</v>
      </c>
      <c r="D317" s="239"/>
      <c r="M317" s="4"/>
    </row>
    <row r="318" spans="1:14" x14ac:dyDescent="0.6">
      <c r="A318" s="3" t="s">
        <v>122</v>
      </c>
      <c r="B318" s="4" t="s">
        <v>123</v>
      </c>
      <c r="C318" s="3" t="s">
        <v>122</v>
      </c>
      <c r="D318" s="239"/>
      <c r="M318" s="4"/>
    </row>
    <row r="319" spans="1:14" x14ac:dyDescent="0.6">
      <c r="A319" s="35" t="s">
        <v>489</v>
      </c>
      <c r="B319" s="36" t="s">
        <v>121</v>
      </c>
      <c r="C319" s="35" t="s">
        <v>120</v>
      </c>
      <c r="D319" s="239"/>
      <c r="M319" s="4"/>
      <c r="N319" s="114"/>
    </row>
    <row r="320" spans="1:14" x14ac:dyDescent="0.6">
      <c r="A320" s="3" t="s">
        <v>978</v>
      </c>
      <c r="B320" s="4" t="s">
        <v>979</v>
      </c>
      <c r="C320" s="3" t="s">
        <v>978</v>
      </c>
      <c r="D320" s="239"/>
      <c r="M320" s="4"/>
    </row>
    <row r="321" spans="1:14" x14ac:dyDescent="0.6">
      <c r="A321" s="3" t="s">
        <v>978</v>
      </c>
      <c r="B321" s="4" t="s">
        <v>979</v>
      </c>
      <c r="C321" s="3" t="s">
        <v>978</v>
      </c>
      <c r="D321" s="239"/>
      <c r="M321" s="4"/>
    </row>
    <row r="322" spans="1:14" x14ac:dyDescent="0.6">
      <c r="A322" s="35" t="s">
        <v>1130</v>
      </c>
      <c r="B322" s="36" t="s">
        <v>1156</v>
      </c>
      <c r="C322" s="35" t="s">
        <v>1130</v>
      </c>
      <c r="D322" s="239"/>
      <c r="M322" s="4"/>
    </row>
    <row r="323" spans="1:14" x14ac:dyDescent="0.6">
      <c r="A323" s="3" t="s">
        <v>994</v>
      </c>
      <c r="B323" s="4" t="s">
        <v>995</v>
      </c>
      <c r="C323" s="3" t="s">
        <v>994</v>
      </c>
      <c r="D323" s="239"/>
      <c r="L323" s="26"/>
      <c r="M323" s="4"/>
    </row>
    <row r="324" spans="1:14" x14ac:dyDescent="0.6">
      <c r="A324" s="25" t="s">
        <v>411</v>
      </c>
      <c r="B324" s="36" t="s">
        <v>897</v>
      </c>
      <c r="C324" s="146" t="s">
        <v>536</v>
      </c>
      <c r="D324" s="239"/>
      <c r="L324" s="26"/>
      <c r="M324" s="4"/>
      <c r="N324" s="106"/>
    </row>
    <row r="325" spans="1:14" x14ac:dyDescent="0.6">
      <c r="A325" s="27" t="s">
        <v>412</v>
      </c>
      <c r="B325" s="36" t="s">
        <v>898</v>
      </c>
      <c r="C325" s="120" t="s">
        <v>537</v>
      </c>
      <c r="D325" s="239"/>
      <c r="L325" s="26"/>
      <c r="M325" s="4"/>
      <c r="N325" s="106"/>
    </row>
    <row r="326" spans="1:14" x14ac:dyDescent="0.6">
      <c r="A326" s="25" t="s">
        <v>413</v>
      </c>
      <c r="B326" s="36" t="s">
        <v>899</v>
      </c>
      <c r="C326" s="146" t="s">
        <v>538</v>
      </c>
      <c r="D326" s="239"/>
      <c r="L326" s="26"/>
      <c r="M326" s="4"/>
      <c r="N326" s="106"/>
    </row>
    <row r="327" spans="1:14" x14ac:dyDescent="0.6">
      <c r="A327" s="27" t="s">
        <v>414</v>
      </c>
      <c r="B327" s="4" t="s">
        <v>900</v>
      </c>
      <c r="C327" s="50" t="s">
        <v>539</v>
      </c>
      <c r="D327" s="239"/>
      <c r="L327" s="28"/>
      <c r="M327" s="4"/>
    </row>
    <row r="328" spans="1:14" x14ac:dyDescent="0.6">
      <c r="A328" s="25" t="s">
        <v>415</v>
      </c>
      <c r="B328" s="36" t="s">
        <v>901</v>
      </c>
      <c r="C328" s="49" t="s">
        <v>540</v>
      </c>
      <c r="D328" s="239"/>
      <c r="L328" s="26"/>
      <c r="M328" s="4"/>
    </row>
    <row r="329" spans="1:14" x14ac:dyDescent="0.6">
      <c r="A329" s="27" t="s">
        <v>416</v>
      </c>
      <c r="B329" s="36" t="s">
        <v>902</v>
      </c>
      <c r="C329" s="50" t="s">
        <v>541</v>
      </c>
      <c r="D329" s="239"/>
      <c r="L329" s="28"/>
      <c r="M329" s="4"/>
    </row>
    <row r="330" spans="1:14" x14ac:dyDescent="0.6">
      <c r="A330" s="143" t="s">
        <v>417</v>
      </c>
      <c r="B330" s="4" t="s">
        <v>903</v>
      </c>
      <c r="C330" s="49" t="s">
        <v>542</v>
      </c>
      <c r="D330" s="239"/>
      <c r="L330" s="26"/>
      <c r="M330" s="4"/>
    </row>
    <row r="331" spans="1:14" x14ac:dyDescent="0.6">
      <c r="A331" s="119" t="s">
        <v>418</v>
      </c>
      <c r="B331" s="36" t="s">
        <v>904</v>
      </c>
      <c r="C331" s="50" t="s">
        <v>543</v>
      </c>
      <c r="D331" s="239"/>
      <c r="L331" s="28"/>
      <c r="M331" s="4"/>
    </row>
    <row r="332" spans="1:14" x14ac:dyDescent="0.6">
      <c r="A332" s="143" t="s">
        <v>419</v>
      </c>
      <c r="B332" s="4" t="s">
        <v>905</v>
      </c>
      <c r="C332" s="49" t="s">
        <v>544</v>
      </c>
      <c r="D332" s="239"/>
      <c r="L332" s="26"/>
      <c r="M332" s="4"/>
    </row>
    <row r="333" spans="1:14" x14ac:dyDescent="0.6">
      <c r="A333" s="29" t="s">
        <v>420</v>
      </c>
      <c r="B333" s="36" t="s">
        <v>906</v>
      </c>
      <c r="C333" s="51" t="s">
        <v>545</v>
      </c>
      <c r="D333" s="239"/>
      <c r="L333" s="28"/>
      <c r="M333" s="4"/>
    </row>
    <row r="334" spans="1:14" x14ac:dyDescent="0.6">
      <c r="A334" s="30" t="s">
        <v>421</v>
      </c>
      <c r="B334" s="36" t="s">
        <v>907</v>
      </c>
      <c r="C334" s="52" t="s">
        <v>546</v>
      </c>
      <c r="D334" s="239"/>
      <c r="L334" s="26"/>
      <c r="M334" s="4"/>
    </row>
    <row r="335" spans="1:14" x14ac:dyDescent="0.6">
      <c r="A335" s="29" t="s">
        <v>422</v>
      </c>
      <c r="B335" s="36" t="s">
        <v>908</v>
      </c>
      <c r="C335" s="51" t="s">
        <v>547</v>
      </c>
      <c r="D335" s="239"/>
      <c r="L335" s="32"/>
      <c r="M335" s="4"/>
    </row>
    <row r="336" spans="1:14" x14ac:dyDescent="0.6">
      <c r="A336" s="30" t="s">
        <v>423</v>
      </c>
      <c r="B336" s="36" t="s">
        <v>909</v>
      </c>
      <c r="C336" s="52" t="s">
        <v>548</v>
      </c>
      <c r="D336" s="239"/>
      <c r="L336" s="34"/>
      <c r="M336" s="4"/>
    </row>
    <row r="337" spans="1:14" x14ac:dyDescent="0.6">
      <c r="A337" s="29" t="s">
        <v>424</v>
      </c>
      <c r="B337" s="36" t="s">
        <v>910</v>
      </c>
      <c r="C337" s="51" t="s">
        <v>549</v>
      </c>
      <c r="D337" s="239"/>
      <c r="L337" s="32"/>
      <c r="M337" s="4"/>
    </row>
    <row r="338" spans="1:14" x14ac:dyDescent="0.6">
      <c r="A338" s="30" t="s">
        <v>425</v>
      </c>
      <c r="B338" s="36" t="s">
        <v>911</v>
      </c>
      <c r="C338" s="52" t="s">
        <v>550</v>
      </c>
      <c r="D338" s="239"/>
      <c r="L338" s="34"/>
      <c r="M338" s="4"/>
    </row>
    <row r="339" spans="1:14" x14ac:dyDescent="0.6">
      <c r="A339" s="29" t="s">
        <v>426</v>
      </c>
      <c r="B339" s="4" t="s">
        <v>912</v>
      </c>
      <c r="C339" s="51" t="s">
        <v>551</v>
      </c>
      <c r="D339" s="239"/>
      <c r="L339" s="32"/>
      <c r="M339" s="4"/>
    </row>
    <row r="340" spans="1:14" x14ac:dyDescent="0.6">
      <c r="A340" s="30" t="s">
        <v>427</v>
      </c>
      <c r="B340" s="36" t="s">
        <v>913</v>
      </c>
      <c r="C340" s="52" t="s">
        <v>552</v>
      </c>
      <c r="D340" s="239"/>
      <c r="L340" s="34"/>
      <c r="M340" s="4"/>
    </row>
    <row r="341" spans="1:14" x14ac:dyDescent="0.6">
      <c r="A341" s="29" t="s">
        <v>428</v>
      </c>
      <c r="B341" s="4" t="s">
        <v>874</v>
      </c>
      <c r="C341" s="51" t="s">
        <v>553</v>
      </c>
      <c r="D341" s="239"/>
      <c r="L341" s="32"/>
      <c r="M341" s="4"/>
    </row>
    <row r="342" spans="1:14" x14ac:dyDescent="0.6">
      <c r="A342" s="30" t="s">
        <v>429</v>
      </c>
      <c r="B342" s="36" t="s">
        <v>914</v>
      </c>
      <c r="C342" s="52" t="s">
        <v>554</v>
      </c>
      <c r="D342" s="239"/>
      <c r="L342" s="34"/>
      <c r="M342" s="4"/>
    </row>
    <row r="343" spans="1:14" x14ac:dyDescent="0.6">
      <c r="A343" s="29" t="s">
        <v>430</v>
      </c>
      <c r="B343" s="36" t="s">
        <v>915</v>
      </c>
      <c r="C343" s="51" t="s">
        <v>555</v>
      </c>
      <c r="D343" s="239"/>
      <c r="L343" s="32"/>
      <c r="M343" s="4"/>
    </row>
    <row r="344" spans="1:14" x14ac:dyDescent="0.6">
      <c r="A344" s="31" t="s">
        <v>431</v>
      </c>
      <c r="B344" s="36" t="s">
        <v>916</v>
      </c>
      <c r="C344" s="49" t="s">
        <v>556</v>
      </c>
      <c r="D344" s="239"/>
      <c r="L344" s="34"/>
      <c r="M344" s="4"/>
    </row>
    <row r="345" spans="1:14" x14ac:dyDescent="0.6">
      <c r="A345" s="29" t="s">
        <v>432</v>
      </c>
      <c r="B345" s="36" t="s">
        <v>917</v>
      </c>
      <c r="C345" s="51" t="s">
        <v>557</v>
      </c>
      <c r="D345" s="239"/>
      <c r="L345" s="32"/>
      <c r="M345" s="4"/>
    </row>
    <row r="346" spans="1:14" x14ac:dyDescent="0.6">
      <c r="A346" s="30" t="s">
        <v>433</v>
      </c>
      <c r="B346" s="36" t="s">
        <v>918</v>
      </c>
      <c r="C346" s="52" t="s">
        <v>558</v>
      </c>
      <c r="D346" s="239"/>
      <c r="L346" s="26"/>
      <c r="M346" s="4"/>
    </row>
    <row r="347" spans="1:14" x14ac:dyDescent="0.6">
      <c r="A347" s="33" t="s">
        <v>434</v>
      </c>
      <c r="B347" s="36" t="s">
        <v>919</v>
      </c>
      <c r="C347" s="50" t="s">
        <v>559</v>
      </c>
      <c r="D347" s="239"/>
      <c r="L347" s="32"/>
      <c r="M347" s="4"/>
    </row>
    <row r="348" spans="1:14" x14ac:dyDescent="0.6">
      <c r="A348" s="30" t="s">
        <v>435</v>
      </c>
      <c r="B348" s="4" t="s">
        <v>920</v>
      </c>
      <c r="C348" s="52" t="s">
        <v>560</v>
      </c>
      <c r="D348" s="239"/>
      <c r="L348" s="34"/>
      <c r="M348" s="4"/>
    </row>
    <row r="349" spans="1:14" x14ac:dyDescent="0.6">
      <c r="A349" s="15" t="s">
        <v>1032</v>
      </c>
      <c r="B349" s="4" t="s">
        <v>1033</v>
      </c>
      <c r="C349" s="144" t="s">
        <v>1032</v>
      </c>
      <c r="D349" s="239"/>
      <c r="L349" s="28"/>
      <c r="M349" s="4"/>
    </row>
    <row r="350" spans="1:14" x14ac:dyDescent="0.6">
      <c r="A350" s="14" t="s">
        <v>4</v>
      </c>
      <c r="B350" s="4" t="s">
        <v>1020</v>
      </c>
      <c r="C350" s="147" t="s">
        <v>4</v>
      </c>
      <c r="D350" s="239"/>
      <c r="L350" s="34"/>
      <c r="M350" s="4"/>
    </row>
    <row r="351" spans="1:14" x14ac:dyDescent="0.6">
      <c r="A351" s="14" t="s">
        <v>436</v>
      </c>
      <c r="B351" s="4" t="s">
        <v>921</v>
      </c>
      <c r="C351" s="14" t="s">
        <v>436</v>
      </c>
      <c r="D351" s="239"/>
      <c r="L351" s="15"/>
      <c r="M351" s="4"/>
      <c r="N351" s="106"/>
    </row>
    <row r="352" spans="1:14" x14ac:dyDescent="0.6">
      <c r="A352" s="14" t="s">
        <v>1026</v>
      </c>
      <c r="B352" s="4" t="s">
        <v>875</v>
      </c>
      <c r="C352" s="14" t="s">
        <v>1192</v>
      </c>
      <c r="D352" s="239"/>
      <c r="L352" s="15"/>
      <c r="M352" s="4"/>
      <c r="N352" s="115"/>
    </row>
    <row r="353" spans="1:14" x14ac:dyDescent="0.6">
      <c r="A353" s="105" t="s">
        <v>496</v>
      </c>
      <c r="B353" s="36" t="s">
        <v>922</v>
      </c>
      <c r="C353" s="105" t="s">
        <v>496</v>
      </c>
      <c r="D353" s="239"/>
      <c r="L353" s="15"/>
      <c r="M353" s="4"/>
    </row>
    <row r="354" spans="1:14" x14ac:dyDescent="0.6">
      <c r="A354" s="47" t="s">
        <v>495</v>
      </c>
      <c r="B354" s="36" t="s">
        <v>923</v>
      </c>
      <c r="C354" s="47" t="s">
        <v>495</v>
      </c>
      <c r="D354" s="239"/>
      <c r="M354" s="4"/>
    </row>
    <row r="355" spans="1:14" x14ac:dyDescent="0.6">
      <c r="A355" s="119" t="s">
        <v>1043</v>
      </c>
      <c r="B355" s="4" t="s">
        <v>1044</v>
      </c>
      <c r="C355" s="120" t="s">
        <v>1045</v>
      </c>
      <c r="D355" s="239"/>
      <c r="L355" s="121"/>
      <c r="M355" s="4"/>
      <c r="N355" s="117"/>
    </row>
    <row r="356" spans="1:14" x14ac:dyDescent="0.6">
      <c r="A356" s="119" t="s">
        <v>1056</v>
      </c>
      <c r="B356" s="4" t="s">
        <v>1057</v>
      </c>
      <c r="C356" s="120" t="s">
        <v>1077</v>
      </c>
      <c r="D356" s="239"/>
      <c r="L356" s="121"/>
      <c r="M356" s="4"/>
      <c r="N356" s="122"/>
    </row>
    <row r="357" spans="1:14" x14ac:dyDescent="0.6">
      <c r="A357" s="119" t="s">
        <v>1058</v>
      </c>
      <c r="B357" s="4" t="s">
        <v>1059</v>
      </c>
      <c r="C357" s="120" t="s">
        <v>1078</v>
      </c>
      <c r="D357" s="239"/>
      <c r="L357" s="121"/>
      <c r="M357" s="4"/>
      <c r="N357" s="122"/>
    </row>
    <row r="358" spans="1:14" x14ac:dyDescent="0.6">
      <c r="A358" s="119" t="s">
        <v>1060</v>
      </c>
      <c r="B358" s="4" t="s">
        <v>1061</v>
      </c>
      <c r="C358" s="120" t="s">
        <v>1079</v>
      </c>
      <c r="D358" s="239"/>
      <c r="L358" s="121"/>
      <c r="M358" s="4"/>
      <c r="N358" s="122"/>
    </row>
    <row r="359" spans="1:14" x14ac:dyDescent="0.6">
      <c r="A359" s="119" t="s">
        <v>1068</v>
      </c>
      <c r="B359" s="4" t="s">
        <v>1069</v>
      </c>
      <c r="C359" s="124" t="s">
        <v>1083</v>
      </c>
      <c r="D359" s="239"/>
      <c r="L359" s="121"/>
      <c r="M359" s="4"/>
      <c r="N359" s="122"/>
    </row>
    <row r="360" spans="1:14" x14ac:dyDescent="0.6">
      <c r="A360" s="119" t="s">
        <v>1062</v>
      </c>
      <c r="B360" s="4" t="s">
        <v>1065</v>
      </c>
      <c r="C360" s="120" t="s">
        <v>1081</v>
      </c>
      <c r="D360" s="239"/>
      <c r="L360" s="121"/>
      <c r="M360" s="4"/>
      <c r="N360" s="122"/>
    </row>
    <row r="361" spans="1:14" x14ac:dyDescent="0.6">
      <c r="A361" s="119" t="s">
        <v>1063</v>
      </c>
      <c r="B361" s="4" t="s">
        <v>1064</v>
      </c>
      <c r="C361" s="120" t="s">
        <v>1080</v>
      </c>
      <c r="D361" s="239"/>
      <c r="L361" s="121"/>
      <c r="M361" s="4"/>
      <c r="N361" s="122"/>
    </row>
    <row r="362" spans="1:14" x14ac:dyDescent="0.6">
      <c r="A362" s="119" t="s">
        <v>1093</v>
      </c>
      <c r="B362" s="4" t="s">
        <v>1094</v>
      </c>
      <c r="C362" s="120" t="s">
        <v>1095</v>
      </c>
      <c r="D362" s="239"/>
      <c r="L362" s="121"/>
      <c r="M362" s="4"/>
      <c r="N362" s="122"/>
    </row>
    <row r="363" spans="1:14" x14ac:dyDescent="0.6">
      <c r="A363" s="119" t="s">
        <v>1066</v>
      </c>
      <c r="B363" s="4" t="s">
        <v>1067</v>
      </c>
      <c r="C363" s="120" t="s">
        <v>1082</v>
      </c>
      <c r="D363" s="239"/>
      <c r="L363" s="121"/>
      <c r="M363" s="4"/>
      <c r="N363" s="122"/>
    </row>
    <row r="364" spans="1:14" x14ac:dyDescent="0.6">
      <c r="A364" s="119" t="s">
        <v>1070</v>
      </c>
      <c r="B364" s="4" t="s">
        <v>1071</v>
      </c>
      <c r="C364" s="124" t="s">
        <v>1084</v>
      </c>
      <c r="D364" s="239"/>
      <c r="L364" s="121"/>
      <c r="M364" s="4"/>
      <c r="N364" s="122"/>
    </row>
    <row r="365" spans="1:14" x14ac:dyDescent="0.6">
      <c r="A365" s="119" t="s">
        <v>1072</v>
      </c>
      <c r="B365" s="4" t="s">
        <v>1089</v>
      </c>
      <c r="C365" s="124" t="s">
        <v>1085</v>
      </c>
      <c r="D365" s="239"/>
      <c r="L365" s="121"/>
      <c r="M365" s="4"/>
      <c r="N365" s="122"/>
    </row>
    <row r="366" spans="1:14" x14ac:dyDescent="0.6">
      <c r="A366" s="119" t="s">
        <v>1073</v>
      </c>
      <c r="B366" s="4" t="s">
        <v>1090</v>
      </c>
      <c r="C366" s="120" t="s">
        <v>1086</v>
      </c>
      <c r="D366" s="239"/>
      <c r="L366" s="121"/>
      <c r="M366" s="4"/>
      <c r="N366" s="123"/>
    </row>
    <row r="367" spans="1:14" x14ac:dyDescent="0.6">
      <c r="A367" s="119" t="s">
        <v>1087</v>
      </c>
      <c r="B367" s="4" t="s">
        <v>1088</v>
      </c>
      <c r="C367" s="120" t="s">
        <v>1092</v>
      </c>
      <c r="D367" s="239"/>
      <c r="L367" s="121"/>
      <c r="M367" s="4"/>
      <c r="N367" s="123"/>
    </row>
    <row r="368" spans="1:14" x14ac:dyDescent="0.6">
      <c r="A368" s="119" t="s">
        <v>1074</v>
      </c>
      <c r="B368" s="4" t="s">
        <v>1091</v>
      </c>
      <c r="C368" s="120" t="s">
        <v>111</v>
      </c>
      <c r="D368" s="239"/>
      <c r="L368" s="121"/>
      <c r="M368" s="4"/>
      <c r="N368" s="122"/>
    </row>
    <row r="369" spans="1:14" x14ac:dyDescent="0.6">
      <c r="A369" s="119" t="s">
        <v>1049</v>
      </c>
      <c r="B369" s="4" t="s">
        <v>1050</v>
      </c>
      <c r="C369" s="120" t="s">
        <v>1075</v>
      </c>
      <c r="D369" s="239"/>
      <c r="L369" s="121"/>
      <c r="M369" s="4"/>
      <c r="N369" s="123"/>
    </row>
    <row r="370" spans="1:14" x14ac:dyDescent="0.6">
      <c r="A370" s="119" t="s">
        <v>1052</v>
      </c>
      <c r="B370" s="4" t="s">
        <v>1051</v>
      </c>
      <c r="C370" s="120" t="s">
        <v>1076</v>
      </c>
      <c r="D370" s="239"/>
      <c r="L370" s="121"/>
      <c r="M370" s="4"/>
      <c r="N370" s="123"/>
    </row>
    <row r="371" spans="1:14" x14ac:dyDescent="0.6">
      <c r="A371" s="119" t="s">
        <v>1046</v>
      </c>
      <c r="B371" s="4" t="s">
        <v>1047</v>
      </c>
      <c r="C371" s="120" t="s">
        <v>1048</v>
      </c>
      <c r="D371" s="239"/>
      <c r="L371" s="121"/>
      <c r="M371" s="4"/>
      <c r="N371" s="123"/>
    </row>
    <row r="372" spans="1:14" x14ac:dyDescent="0.6">
      <c r="A372" s="119" t="s">
        <v>1036</v>
      </c>
      <c r="B372" s="4" t="s">
        <v>1037</v>
      </c>
      <c r="C372" s="120" t="s">
        <v>114</v>
      </c>
      <c r="D372" s="239"/>
      <c r="L372" s="121"/>
      <c r="M372" s="4"/>
      <c r="N372" s="123"/>
    </row>
    <row r="373" spans="1:14" x14ac:dyDescent="0.6">
      <c r="A373" s="119" t="s">
        <v>1040</v>
      </c>
      <c r="B373" s="4" t="s">
        <v>1041</v>
      </c>
      <c r="C373" s="120" t="s">
        <v>1042</v>
      </c>
      <c r="D373" s="239"/>
      <c r="L373" s="121"/>
      <c r="M373" s="4"/>
      <c r="N373" s="123"/>
    </row>
    <row r="374" spans="1:14" x14ac:dyDescent="0.6">
      <c r="A374" s="3" t="s">
        <v>1039</v>
      </c>
      <c r="B374" s="4" t="s">
        <v>1038</v>
      </c>
      <c r="C374" s="3" t="s">
        <v>1039</v>
      </c>
      <c r="D374" s="239"/>
      <c r="L374" s="121"/>
      <c r="M374" s="4"/>
      <c r="N374" s="123"/>
    </row>
    <row r="375" spans="1:14" x14ac:dyDescent="0.6">
      <c r="A375" s="3" t="s">
        <v>124</v>
      </c>
      <c r="B375" s="4" t="s">
        <v>924</v>
      </c>
      <c r="C375" s="3" t="s">
        <v>124</v>
      </c>
      <c r="D375" s="239"/>
    </row>
    <row r="376" spans="1:14" x14ac:dyDescent="0.6">
      <c r="A376" s="12" t="s">
        <v>438</v>
      </c>
      <c r="B376" s="13"/>
      <c r="C376" s="12"/>
      <c r="D376" s="12"/>
    </row>
    <row r="377" spans="1:14" x14ac:dyDescent="0.6">
      <c r="B377" s="1" t="s">
        <v>156</v>
      </c>
      <c r="C377" s="2"/>
      <c r="D377" s="126"/>
      <c r="E377" s="126"/>
    </row>
    <row r="378" spans="1:14" x14ac:dyDescent="0.6">
      <c r="B378" s="2" t="s">
        <v>158</v>
      </c>
      <c r="C378" s="233">
        <v>43210.750513310188</v>
      </c>
      <c r="D378" s="233"/>
      <c r="E378" s="233"/>
    </row>
    <row r="379" spans="1:14" x14ac:dyDescent="0.6">
      <c r="B379" s="2" t="s">
        <v>490</v>
      </c>
      <c r="C379" s="233">
        <v>43210.750513310188</v>
      </c>
      <c r="D379" s="233"/>
      <c r="E379" s="233"/>
    </row>
    <row r="380" spans="1:14" x14ac:dyDescent="0.6">
      <c r="B380" s="2" t="s">
        <v>1119</v>
      </c>
      <c r="C380" s="1" t="s">
        <v>1120</v>
      </c>
      <c r="D380" s="126"/>
      <c r="E380" s="126"/>
    </row>
    <row r="381" spans="1:14" x14ac:dyDescent="0.6">
      <c r="C381" s="16"/>
    </row>
    <row r="382" spans="1:14" x14ac:dyDescent="0.6">
      <c r="C382" s="16"/>
    </row>
    <row r="383" spans="1:14" x14ac:dyDescent="0.6">
      <c r="C383" s="16"/>
    </row>
    <row r="384" spans="1:14" x14ac:dyDescent="0.6">
      <c r="C384" s="16"/>
    </row>
    <row r="385" spans="3:3" x14ac:dyDescent="0.6">
      <c r="C385" s="16"/>
    </row>
    <row r="386" spans="3:3" x14ac:dyDescent="0.6">
      <c r="C386" s="16"/>
    </row>
    <row r="387" spans="3:3" x14ac:dyDescent="0.6">
      <c r="C387" s="16"/>
    </row>
    <row r="388" spans="3:3" x14ac:dyDescent="0.6">
      <c r="C388" s="16"/>
    </row>
    <row r="389" spans="3:3" x14ac:dyDescent="0.6">
      <c r="C389" s="16"/>
    </row>
    <row r="390" spans="3:3" x14ac:dyDescent="0.6">
      <c r="C390" s="16"/>
    </row>
    <row r="391" spans="3:3" x14ac:dyDescent="0.6">
      <c r="C391" s="16"/>
    </row>
    <row r="392" spans="3:3" x14ac:dyDescent="0.6">
      <c r="C392" s="16"/>
    </row>
    <row r="393" spans="3:3" x14ac:dyDescent="0.6">
      <c r="C393" s="16"/>
    </row>
    <row r="394" spans="3:3" x14ac:dyDescent="0.6">
      <c r="C394" s="16"/>
    </row>
  </sheetData>
  <sortState xmlns:xlrd2="http://schemas.microsoft.com/office/spreadsheetml/2017/richdata2" ref="A4:C375">
    <sortCondition ref="A4"/>
  </sortState>
  <mergeCells count="3">
    <mergeCell ref="C378:E378"/>
    <mergeCell ref="C379:E379"/>
    <mergeCell ref="D4:D375"/>
  </mergeCells>
  <hyperlinks>
    <hyperlink ref="A1" location="'Device Descriptor List'!B354" display="Jump to Revision History" xr:uid="{00000000-0004-0000-0B00-000000000000}"/>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Q20:Q21"/>
  <sheetViews>
    <sheetView workbookViewId="0">
      <selection activeCell="G16" sqref="G16"/>
    </sheetView>
  </sheetViews>
  <sheetFormatPr defaultColWidth="8.6875" defaultRowHeight="12.6" x14ac:dyDescent="0.6"/>
  <sheetData>
    <row r="20" spans="17:17" x14ac:dyDescent="0.6">
      <c r="Q20" s="48"/>
    </row>
    <row r="21" spans="17:17" x14ac:dyDescent="0.6">
      <c r="Q21"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Point Name Builder</vt:lpstr>
      <vt:lpstr>◄-Template    Drop Down Lists-►</vt:lpstr>
      <vt:lpstr>Seperators</vt:lpstr>
      <vt:lpstr>Location Seg 1 and 2</vt:lpstr>
      <vt:lpstr>System Level List</vt:lpstr>
      <vt:lpstr>Component Lvl List</vt:lpstr>
      <vt:lpstr>Device Descriptor List</vt:lpstr>
      <vt:lpstr>&lt; Used on this job</vt:lpstr>
      <vt:lpstr>Sheet3</vt:lpstr>
      <vt:lpstr>'Point Name Builder'!Print_Titles</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cp:lastPrinted>2019-10-07T17:00:21Z</cp:lastPrinted>
  <dcterms:created xsi:type="dcterms:W3CDTF">2002-10-15T18:30:13Z</dcterms:created>
  <dcterms:modified xsi:type="dcterms:W3CDTF">2020-03-27T20:54:30Z</dcterms:modified>
</cp:coreProperties>
</file>